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ustal\Documents\Paljassaare\"/>
    </mc:Choice>
  </mc:AlternateContent>
  <bookViews>
    <workbookView xWindow="0" yWindow="0" windowWidth="28800" windowHeight="11700"/>
  </bookViews>
  <sheets>
    <sheet name="2006-2016" sheetId="2" r:id="rId1"/>
    <sheet name="Lindude arvukuse näitajad 2007+" sheetId="1" r:id="rId2"/>
  </sheets>
  <definedNames>
    <definedName name="_xlnm._FilterDatabase" localSheetId="0" hidden="1">'2006-2016'!$A$4:$AI$64</definedName>
    <definedName name="_xlnm._FilterDatabase" localSheetId="1" hidden="1">'Lindude arvukuse näitajad 2007+'!$A$3:$I$51</definedName>
    <definedName name="_xlnm.Print_Area" localSheetId="0">'2006-2016'!$A$1:$Y$77</definedName>
    <definedName name="_xlnm.Print_Area" localSheetId="1">'Lindude arvukuse näitajad 2007+'!$A$3:$E$51</definedName>
    <definedName name="_xlnm.Print_Titles" localSheetId="0">'2006-2016'!$2:$4</definedName>
    <definedName name="Z_13003E9A_3CEB_436E_900A_9440CB018A35_.wvu.PrintArea" localSheetId="0" hidden="1">'2006-2016'!$A$1:$U$64</definedName>
    <definedName name="Z_96F15963_DB77_11D6_9039_005022400C4D_.wvu.PrintArea" localSheetId="0" hidden="1">'2006-2016'!$A$1:$U$64</definedName>
    <definedName name="Z_BC364EE3_8E0B_42C0_A54F_06D5716C4CCE_.wvu.PrintArea" localSheetId="0" hidden="1">'2006-2016'!$A$1:$U$64</definedName>
  </definedNam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67" i="2" l="1"/>
  <c r="S68" i="2"/>
  <c r="S69" i="2"/>
  <c r="S70" i="2"/>
  <c r="R67" i="2"/>
  <c r="R68" i="2"/>
  <c r="R69" i="2"/>
  <c r="R70" i="2"/>
  <c r="Q67" i="2"/>
  <c r="Q68" i="2"/>
  <c r="Q69" i="2"/>
  <c r="Q70" i="2"/>
  <c r="P67" i="2"/>
  <c r="P68" i="2"/>
  <c r="P69" i="2"/>
  <c r="P70" i="2"/>
  <c r="O67" i="2"/>
  <c r="O68" i="2"/>
  <c r="O69" i="2"/>
  <c r="O70" i="2"/>
  <c r="N67" i="2"/>
  <c r="N68" i="2"/>
  <c r="N69" i="2"/>
  <c r="N70" i="2"/>
  <c r="M67" i="2"/>
  <c r="M68" i="2"/>
  <c r="M69" i="2"/>
  <c r="M70" i="2"/>
  <c r="L67" i="2"/>
  <c r="L68" i="2"/>
  <c r="L69" i="2"/>
  <c r="L70" i="2"/>
  <c r="K67" i="2"/>
  <c r="K68" i="2"/>
  <c r="K69" i="2"/>
  <c r="K70" i="2"/>
  <c r="J67" i="2"/>
  <c r="J68" i="2"/>
  <c r="J69" i="2"/>
  <c r="J70" i="2"/>
  <c r="AD51" i="2"/>
  <c r="AD60" i="2"/>
  <c r="AD63" i="2"/>
  <c r="AD64" i="2"/>
  <c r="AB51" i="2"/>
  <c r="AB60" i="2"/>
  <c r="AB63" i="2"/>
  <c r="AB64" i="2"/>
  <c r="Z11" i="2"/>
  <c r="Z15" i="2"/>
  <c r="Z20" i="2"/>
  <c r="Z31" i="2"/>
  <c r="Z51" i="2"/>
  <c r="Z60" i="2"/>
  <c r="Z63" i="2"/>
  <c r="Z64" i="2"/>
  <c r="X11" i="2"/>
  <c r="X15" i="2"/>
  <c r="X20" i="2"/>
  <c r="X31" i="2"/>
  <c r="X51" i="2"/>
  <c r="X60" i="2"/>
  <c r="X63" i="2"/>
  <c r="X64" i="2"/>
  <c r="S11" i="2"/>
  <c r="S15" i="2"/>
  <c r="S20" i="2"/>
  <c r="S31" i="2"/>
  <c r="S51" i="2"/>
  <c r="S60" i="2"/>
  <c r="S63" i="2"/>
  <c r="S64" i="2"/>
  <c r="R11" i="2"/>
  <c r="R15" i="2"/>
  <c r="R20" i="2"/>
  <c r="R31" i="2"/>
  <c r="R51" i="2"/>
  <c r="R60" i="2"/>
  <c r="R63" i="2"/>
  <c r="R64" i="2"/>
  <c r="Q11" i="2"/>
  <c r="Q15" i="2"/>
  <c r="Q20" i="2"/>
  <c r="Q31" i="2"/>
  <c r="Q51" i="2"/>
  <c r="Q60" i="2"/>
  <c r="Q63" i="2"/>
  <c r="Q64" i="2"/>
  <c r="P11" i="2"/>
  <c r="P15" i="2"/>
  <c r="P20" i="2"/>
  <c r="P31" i="2"/>
  <c r="P51" i="2"/>
  <c r="P60" i="2"/>
  <c r="P63" i="2"/>
  <c r="P64" i="2"/>
  <c r="O11" i="2"/>
  <c r="O15" i="2"/>
  <c r="O20" i="2"/>
  <c r="O31" i="2"/>
  <c r="O51" i="2"/>
  <c r="O60" i="2"/>
  <c r="O63" i="2"/>
  <c r="O64" i="2"/>
  <c r="N11" i="2"/>
  <c r="N15" i="2"/>
  <c r="N20" i="2"/>
  <c r="N31" i="2"/>
  <c r="N51" i="2"/>
  <c r="N60" i="2"/>
  <c r="N63" i="2"/>
  <c r="N64" i="2"/>
  <c r="M11" i="2"/>
  <c r="M15" i="2"/>
  <c r="M20" i="2"/>
  <c r="M31" i="2"/>
  <c r="M51" i="2"/>
  <c r="M60" i="2"/>
  <c r="M63" i="2"/>
  <c r="M64" i="2"/>
  <c r="L11" i="2"/>
  <c r="L15" i="2"/>
  <c r="L20" i="2"/>
  <c r="L31" i="2"/>
  <c r="L51" i="2"/>
  <c r="L60" i="2"/>
  <c r="L63" i="2"/>
  <c r="L64" i="2"/>
  <c r="K11" i="2"/>
  <c r="K15" i="2"/>
  <c r="K20" i="2"/>
  <c r="K31" i="2"/>
  <c r="K51" i="2"/>
  <c r="K60" i="2"/>
  <c r="K63" i="2"/>
  <c r="K64" i="2"/>
  <c r="J6" i="2"/>
  <c r="J7" i="2"/>
  <c r="J8" i="2"/>
  <c r="J9" i="2"/>
  <c r="J10" i="2"/>
  <c r="J11" i="2"/>
  <c r="J15" i="2"/>
  <c r="J18" i="2"/>
  <c r="J19" i="2"/>
  <c r="J20" i="2"/>
  <c r="J22" i="2"/>
  <c r="J23" i="2"/>
  <c r="J24" i="2"/>
  <c r="J25" i="2"/>
  <c r="J26" i="2"/>
  <c r="J27" i="2"/>
  <c r="J28" i="2"/>
  <c r="J29" i="2"/>
  <c r="J30" i="2"/>
  <c r="J31" i="2"/>
  <c r="J33" i="2"/>
  <c r="J34" i="2"/>
  <c r="J35" i="2"/>
  <c r="J36" i="2"/>
  <c r="J37" i="2"/>
  <c r="J38" i="2"/>
  <c r="J39" i="2"/>
  <c r="J40" i="2"/>
  <c r="J41" i="2"/>
  <c r="J42" i="2"/>
  <c r="J43" i="2"/>
  <c r="J44" i="2"/>
  <c r="J45" i="2"/>
  <c r="J46" i="2"/>
  <c r="J47" i="2"/>
  <c r="J48" i="2"/>
  <c r="J49" i="2"/>
  <c r="J50" i="2"/>
  <c r="J51" i="2"/>
  <c r="J53" i="2"/>
  <c r="J54" i="2"/>
  <c r="J55" i="2"/>
  <c r="J56" i="2"/>
  <c r="J57" i="2"/>
  <c r="J58" i="2"/>
  <c r="J59" i="2"/>
  <c r="J60" i="2"/>
  <c r="J62" i="2"/>
  <c r="J63" i="2"/>
  <c r="J64" i="2"/>
  <c r="AD31" i="2"/>
  <c r="AB31" i="2"/>
  <c r="AD20" i="2"/>
  <c r="AB20" i="2"/>
  <c r="AD15" i="2"/>
  <c r="AB15" i="2"/>
  <c r="AF11" i="2"/>
  <c r="AD11" i="2"/>
  <c r="AB11" i="2"/>
</calcChain>
</file>

<file path=xl/sharedStrings.xml><?xml version="1.0" encoding="utf-8"?>
<sst xmlns="http://schemas.openxmlformats.org/spreadsheetml/2006/main" count="1226" uniqueCount="581">
  <si>
    <t>Kühmnokk-luik</t>
  </si>
  <si>
    <t>Väikeluik</t>
  </si>
  <si>
    <t>Laululuik</t>
  </si>
  <si>
    <t>hoiuala</t>
  </si>
  <si>
    <t>Kindel pesitseja, kuni 30 paari</t>
  </si>
  <si>
    <t>kuni 100</t>
  </si>
  <si>
    <t>kuni 200</t>
  </si>
  <si>
    <t>linnu- ja hoiuala</t>
  </si>
  <si>
    <t>Ei pesitse</t>
  </si>
  <si>
    <t>Ei peatu</t>
  </si>
  <si>
    <t>Ei talvita</t>
  </si>
  <si>
    <t>linnuala</t>
  </si>
  <si>
    <t>kuni 10</t>
  </si>
  <si>
    <t>Viupart</t>
  </si>
  <si>
    <t>Kuni 200</t>
  </si>
  <si>
    <t>Rääkspart</t>
  </si>
  <si>
    <t>Piilpart</t>
  </si>
  <si>
    <t>Tõenäoline pesitseja, kuni 3 paari</t>
  </si>
  <si>
    <t>Tõenäoline pesitseja, kuni 1 paar</t>
  </si>
  <si>
    <t>Sinikael-part</t>
  </si>
  <si>
    <t>Kindel pesitseja, kuni 25 paari</t>
  </si>
  <si>
    <t>kuni 730</t>
  </si>
  <si>
    <t>kuni 300</t>
  </si>
  <si>
    <t>Rägapart</t>
  </si>
  <si>
    <t>Luitsnokk-part</t>
  </si>
  <si>
    <t>Võimalik pesitseja, kuni 1 paar</t>
  </si>
  <si>
    <t>kuni 50</t>
  </si>
  <si>
    <t>Punapea-vart</t>
  </si>
  <si>
    <t>Tuttvart</t>
  </si>
  <si>
    <t>Tõenäoline pesitseja, kuni 5 paari</t>
  </si>
  <si>
    <t>kuni 515</t>
  </si>
  <si>
    <t>Hahk</t>
  </si>
  <si>
    <t>Kindel pesitseja, kuni 7 paari</t>
  </si>
  <si>
    <t>Aul</t>
  </si>
  <si>
    <t>kuni 3000</t>
  </si>
  <si>
    <t>Sõtkas</t>
  </si>
  <si>
    <t>kuni 1100</t>
  </si>
  <si>
    <t>kuni 400</t>
  </si>
  <si>
    <t>Rohukoskel</t>
  </si>
  <si>
    <t>Jääkoskel</t>
  </si>
  <si>
    <t>kuni 5</t>
  </si>
  <si>
    <t>Kindel pesitseja, kuni 6 paari</t>
  </si>
  <si>
    <t>kuni 20</t>
  </si>
  <si>
    <t>Tuttpütt</t>
  </si>
  <si>
    <t>Kindel pesitseja, kuni 5 paari</t>
  </si>
  <si>
    <t>kuni 130</t>
  </si>
  <si>
    <t>Sarvikpütt</t>
  </si>
  <si>
    <t>Hüüp</t>
  </si>
  <si>
    <t>Kindel pesitseja, kuni 2 paari</t>
  </si>
  <si>
    <t>Roo-loorkull</t>
  </si>
  <si>
    <t>Tuuletallaja</t>
  </si>
  <si>
    <t>Rooruik</t>
  </si>
  <si>
    <t>Täpikhuik</t>
  </si>
  <si>
    <t>Kindel pesitseja, kuni 4 paari</t>
  </si>
  <si>
    <t>Lauk</t>
  </si>
  <si>
    <t>Sookurg</t>
  </si>
  <si>
    <t>kuni 310</t>
  </si>
  <si>
    <t>Väiketüll</t>
  </si>
  <si>
    <t>Liivatüll</t>
  </si>
  <si>
    <t>Kindel pesitseja, kuni 3 paari</t>
  </si>
  <si>
    <t>kuni 72</t>
  </si>
  <si>
    <t>Kiivitaja</t>
  </si>
  <si>
    <t>kuni 55</t>
  </si>
  <si>
    <t>kuni 160</t>
  </si>
  <si>
    <t>Tutkas</t>
  </si>
  <si>
    <t>kuni 210</t>
  </si>
  <si>
    <t>Väikekoovitaja</t>
  </si>
  <si>
    <t>Suurkoovitaja</t>
  </si>
  <si>
    <t>Tumetilder</t>
  </si>
  <si>
    <t>Punajalg-tilder</t>
  </si>
  <si>
    <t>kuni 2</t>
  </si>
  <si>
    <t>kuni 16</t>
  </si>
  <si>
    <t>kuni 12</t>
  </si>
  <si>
    <t>Heletilder</t>
  </si>
  <si>
    <t>kuni 25</t>
  </si>
  <si>
    <t>Mudatilder</t>
  </si>
  <si>
    <t>kuni 120</t>
  </si>
  <si>
    <t>Veetallaja</t>
  </si>
  <si>
    <t>Naerukajakas</t>
  </si>
  <si>
    <t>Kalakajakas</t>
  </si>
  <si>
    <t>Kindel pesitseja, kuni 500 paari</t>
  </si>
  <si>
    <t>Kindel pesitseja, kuni 10 paari</t>
  </si>
  <si>
    <t>Jõgitiir</t>
  </si>
  <si>
    <t>Randtiir</t>
  </si>
  <si>
    <t>Väiketiir</t>
  </si>
  <si>
    <t>kuni 60</t>
  </si>
  <si>
    <t>Kaldapääsuke</t>
  </si>
  <si>
    <t>kuni 35</t>
  </si>
  <si>
    <t>Rästas-roolind</t>
  </si>
  <si>
    <t>Punaselg-õgija</t>
  </si>
  <si>
    <t>Kuni 100</t>
  </si>
  <si>
    <t>kuni 80</t>
  </si>
  <si>
    <t>kuni 70</t>
  </si>
  <si>
    <t>Kuni 16</t>
  </si>
  <si>
    <t>0…16</t>
  </si>
  <si>
    <t>40…200</t>
  </si>
  <si>
    <t>0…10</t>
  </si>
  <si>
    <t>kuni 250</t>
  </si>
  <si>
    <t>kuni 150</t>
  </si>
  <si>
    <t>0…50</t>
  </si>
  <si>
    <t>40…120</t>
  </si>
  <si>
    <t>1…6</t>
  </si>
  <si>
    <t>0…20</t>
  </si>
  <si>
    <t>kuni 320</t>
  </si>
  <si>
    <t>0…1</t>
  </si>
  <si>
    <t>Kindel pesitseja, 1 paari</t>
  </si>
  <si>
    <t>kuni 3</t>
  </si>
  <si>
    <t>1…3</t>
  </si>
  <si>
    <t>kuni 4</t>
  </si>
  <si>
    <t>kuni 180</t>
  </si>
  <si>
    <t>0…2</t>
  </si>
  <si>
    <t>kuni 6</t>
  </si>
  <si>
    <t>kuni 40</t>
  </si>
  <si>
    <t>kuni 8</t>
  </si>
  <si>
    <t>0…3</t>
  </si>
  <si>
    <t>kuni 800</t>
  </si>
  <si>
    <t>Kindel pesitseja, 0...3 paari</t>
  </si>
  <si>
    <t>Kaitse-eesmärk</t>
  </si>
  <si>
    <t>Liik</t>
  </si>
  <si>
    <t>Talvitamine (isendite arv)</t>
  </si>
  <si>
    <t>Rändel peatumine (isendite arv)</t>
  </si>
  <si>
    <t>Pesitsemine (paaride arv)</t>
  </si>
  <si>
    <t>2007–2015</t>
  </si>
  <si>
    <t>2016–2019</t>
  </si>
  <si>
    <t>Väikekoskel</t>
  </si>
  <si>
    <t>Värbrüdi</t>
  </si>
  <si>
    <t>Kõvernokk-rüdi</t>
  </si>
  <si>
    <t>Soorüdi</t>
  </si>
  <si>
    <t>kuni 1</t>
  </si>
  <si>
    <t>Kindel pesitseja, kuni 8 paari</t>
  </si>
  <si>
    <t>Tõenäoline pesitseja, kuni 4 paari</t>
  </si>
  <si>
    <t>Kindel pesitseja,  50…200 paari</t>
  </si>
  <si>
    <t>Paljassaare linnuala ja Paljassaare hoiuala kaitse-eesmärgiks olevate linnuliikide arvukuse näitajad perioodil 2007–2015 (inventuuride ja juhuvaatluste põhjal) ja 2016–2019 (juhuvaatluste põhjal). Allikas: Meelis Uustal</t>
  </si>
  <si>
    <t>Jrk. Nr.</t>
  </si>
  <si>
    <t>EESMÄRGID JA TEGEVUSED</t>
  </si>
  <si>
    <t>Seos teiste tegevustega</t>
  </si>
  <si>
    <t>Kes vastutab/              tellib?</t>
  </si>
  <si>
    <t>Mida on selleks vaja?</t>
  </si>
  <si>
    <t>Eeldatav tulemus</t>
  </si>
  <si>
    <t>Tegevuse liik</t>
  </si>
  <si>
    <t>Ühekordne/ korduv/   perioodiline tegevus</t>
  </si>
  <si>
    <t>Maksumus *(1000)EEK (sis. kõiki makse)</t>
  </si>
  <si>
    <t>Rahastamise allikas</t>
  </si>
  <si>
    <t>Rahastamise seis 2006</t>
  </si>
  <si>
    <t>Tegevuse prioriteetsus      (Max1, 2, Min 3)</t>
  </si>
  <si>
    <t>Võimalik teostaja</t>
  </si>
  <si>
    <t>2006
Täitmise seis</t>
  </si>
  <si>
    <t>2007
Täitmise seis</t>
  </si>
  <si>
    <t>2008
Täitmise seis</t>
  </si>
  <si>
    <t>2009
Täitmise seis</t>
  </si>
  <si>
    <t>Tegevused 2010 - 2015</t>
  </si>
  <si>
    <t>Seis märtsis 2016</t>
  </si>
  <si>
    <t>Meetmed</t>
  </si>
  <si>
    <t>Kogumaksumus *(1000)EEK</t>
  </si>
  <si>
    <t>Maksumus *(1000)EEK</t>
  </si>
  <si>
    <t>Kommentaarid</t>
  </si>
  <si>
    <t>Tegelik maksumus *(1000)EEK</t>
  </si>
  <si>
    <t>Maksumus EUR</t>
  </si>
  <si>
    <t>Hinnang täitmisele</t>
  </si>
  <si>
    <t>Tagada Linnudirektiivi Lisa I liikidele soodne seisund</t>
  </si>
  <si>
    <t>1.1.</t>
  </si>
  <si>
    <t xml:space="preserve">Teavitada külastajaid Väike-Paljassaarel pesitsevatest jõgi- ja randtiirudest ning viisidest, kuidas nende häirimisest pesitsusperioodil (1. mai  - 31. juuli) hoiduda. </t>
  </si>
  <si>
    <t>1.2.1.; 1.3.1.; 2.1.1.; 2.2.1.; 4.1.3.</t>
  </si>
  <si>
    <t>KKM</t>
  </si>
  <si>
    <t>1.1.1.</t>
  </si>
  <si>
    <t>Töötada välja ja paigutada hoiuala piiridele 5 infostendi</t>
  </si>
  <si>
    <t>Lisa I liikide jõgi- ja randtiiru pesitsuskolooniate säilimine</t>
  </si>
  <si>
    <t>Rajatiste ehitus</t>
  </si>
  <si>
    <t>ühekordne (kahjustamise korral vaja asendada)</t>
  </si>
  <si>
    <t>KIK</t>
  </si>
  <si>
    <t>TLK</t>
  </si>
  <si>
    <t>Hoiuala piiridele püstitatud 4 infostendi ning elupaikade lähedusse 2 täiendavat infostendi. Rahastas KIK.</t>
  </si>
  <si>
    <t>Hoiualale sisenemiskohtadesse, linnutornide ja kultuuriväärtuste juurde püstitati täiendavalt 12 infotahvlit. Rahastas KIK.</t>
  </si>
  <si>
    <t>Juulis 2009.a. Valdav enamus infotahvlitest varastati.</t>
  </si>
  <si>
    <t xml:space="preserve">Tallinna keskkonnaamet on jooksvalt peamiselt KIKi rahastusega taaspaigaldanud need infotahvlid, kus on peal külastusreeglid. </t>
  </si>
  <si>
    <t>Praegu on alal üleval ca 5 suuremat infotahvlit külastusreeglitega ja ca 2-3 pisikest infotahvlit rannakülastuskeeluga. Osad loodus- ja muinsusväärtusi tutvustavaid tahvleid taastatud pole</t>
  </si>
  <si>
    <t>Täidetud, reservatsioonidega</t>
  </si>
  <si>
    <t>Alates 2006. aastast on korduvalt paigaldatud ja asendatud külastusreeglitega infotahvleid ning loodushariduslike ja kultuuriväärtuste teemalisi infotahvleid Tallinna Linnuklubi ja hiljem Tallinna Keskkonnaameti poolt. Praegu on üleval 8 infotahvlit külastusreeglitega, 2 pisikest rannakülastuspiiranguga, 1 suur hoiuala kaardiga ja lisaks 2+2+1 loodushariduslikku infotahvlit. Viimase 5+ aasta jooksul on infotahvlite asendamisega tegelenud Tallinna Keskkonnaamet</t>
  </si>
  <si>
    <t>Täidetud</t>
  </si>
  <si>
    <t>1.2.</t>
  </si>
  <si>
    <t>Teavitada külastajaid hoiuala siseveekogudel aastaringse kalastamise ja paadiga sõitmise ohtudest linnustikule</t>
  </si>
  <si>
    <t>1.1.1.; 1.3.1.; 2.1.1.; 2.2.1.; 4.1.3.</t>
  </si>
  <si>
    <t>1.2.1.</t>
  </si>
  <si>
    <t xml:space="preserve">Lisa I liikide ja teiste kaitstavate linnuliikide soodne seisund </t>
  </si>
  <si>
    <t>Sama, mis AC6</t>
  </si>
  <si>
    <t>Korduv</t>
  </si>
  <si>
    <t>1.3.</t>
  </si>
  <si>
    <t xml:space="preserve">Teavitada külastajaid hoiuala rannikuvees kalastamise, paadiga, skuutriga ja veesuuskadega sõitmise ning lohede lennutamisest, ujumisest ja sukeldumisest tulenevatest ohtudest linnustikule lindude pesitsusajal (1. mai  - 31. juuli). </t>
  </si>
  <si>
    <t>1.1.1.; 1.2.1.; 2.1.1.; 2.2.1.; 4.1.3.</t>
  </si>
  <si>
    <t>1.3.1.</t>
  </si>
  <si>
    <t>Inimesed on keeldudest informeeritud ja hoiuala elustik pole häiritud inimeste tegevusest</t>
  </si>
  <si>
    <t>1.4.</t>
  </si>
  <si>
    <t>Tagada roostiku toimimine, st tasakaalustatud toitainete juurdevool ja veetaseme säilimine</t>
  </si>
  <si>
    <t>3.1.1.</t>
  </si>
  <si>
    <t>1.4.1.</t>
  </si>
  <si>
    <t>Tellida ja viia läbi uurimus roostiku toimimise hüdrogeoloogaist ja ökoloogiast</t>
  </si>
  <si>
    <t>Uurimuse tulemusena saab selgeks roostiku toitumise allikad ja see, kuivõrd tuleb roostiku säilimiseks võtta meetmeid, et säilitada roo-loorkulli, hüübi, täpikhuiga elupaik</t>
  </si>
  <si>
    <t>Seire või uuring</t>
  </si>
  <si>
    <t>ühekordne (2-aastane uuring)</t>
  </si>
  <si>
    <t>RE</t>
  </si>
  <si>
    <t>TLK  koostöös TLÜ, GIB, Geoloogiakeskuse jt-ga</t>
  </si>
  <si>
    <t>Uuringud roostiku toimimise hüdrogeoloogiast ja ökoloogiast on toimumas. Uuringute aruanded valmivad juuniks 2008</t>
  </si>
  <si>
    <t>Uuringud roostiku toimimise hüdrogeoloogiast ja ökoloogiast valmisid juuniks 2008</t>
  </si>
  <si>
    <t>Rohkem tegevusi ellu viidud pole</t>
  </si>
  <si>
    <t>2008. a hüdrogeoloogilised uuringud olemas</t>
  </si>
  <si>
    <t xml:space="preserve">Hüdrogeoloogilised ja ökoloogilised uuringud viidi läbi 2008. aastal. </t>
  </si>
  <si>
    <t>1.5.</t>
  </si>
  <si>
    <t>Tagada punaselg-õgija elupaikade säilimine</t>
  </si>
  <si>
    <t>4.1.1.; 5.2.6.</t>
  </si>
  <si>
    <t>1.5.1.</t>
  </si>
  <si>
    <t>Tellida eksperthinnang punaselg-õgija elupaiga seisundi ja selle parendamiseks vajalike meetmete kohta</t>
  </si>
  <si>
    <t>Eksperthinnangu alusel saab otsustada, kas on vaja võsa lõigata, et tekitada liigile sobiv elupaik - avatud maastik</t>
  </si>
  <si>
    <t>ühekordne</t>
  </si>
  <si>
    <t xml:space="preserve">Suurte reservatsioonidega võib üheks asjakohaseks tegevuseks pidada Väike-Paljassaare ps keskosa niitude niitmist, et see ei võsastuks täielikult. Korraldanud Tallinna keskkonnaamet KIKi projektidega. Aga sihipäraseid tegevusi ellu viidud pole. </t>
  </si>
  <si>
    <t>Sihipäraseid tegevusi punaselg-õgija elupaikade säilitamiseks ellu viidud pole</t>
  </si>
  <si>
    <t>Täitmata</t>
  </si>
  <si>
    <t>KOKKU:</t>
  </si>
  <si>
    <t xml:space="preserve">2. </t>
  </si>
  <si>
    <t>Tagada Linnudirektiivi Lisas I nimetamata regulaarsete rändliikide soodne seisund</t>
  </si>
  <si>
    <t>2.1.</t>
  </si>
  <si>
    <t>Teavitada külastajaid hoiuala rannikuvees lindude pesitsusperioodil (1. mai – 31. juuli) kalastamise ning perioodil 1. mai – 31. oktoober skuutrite ja veesuuskadega sõitmise ohtudest; samuti väljaspool Pikakari supelranna territooriumi lohede lennutamisest, aga ka ujumisest ning sukeldumisest tulenevatest ohtudest linnustikule.</t>
  </si>
  <si>
    <t>1.1.1.; 1.2.1.; 1.3.1.; 2.2.1.; 4.1.3.'</t>
  </si>
  <si>
    <t>2.1.1.</t>
  </si>
  <si>
    <t>Keeluga välditakse veelinnu suvekogumite häirimist</t>
  </si>
  <si>
    <t>Sama, mis AC 6</t>
  </si>
  <si>
    <t>2.2.</t>
  </si>
  <si>
    <t>1.1.1.; 1.2.1.; 1.3.1.; 2.1.1.;  4.1.3.</t>
  </si>
  <si>
    <t xml:space="preserve">2.2.1. </t>
  </si>
  <si>
    <t>Keeluga välditakse veelinnu suve- ja rändekogumite häirimist</t>
  </si>
  <si>
    <t xml:space="preserve">3. </t>
  </si>
  <si>
    <t>Tagada Loodusdirektiivi Lisade II ja IV liikide soodne seisund</t>
  </si>
  <si>
    <t xml:space="preserve">3.1. </t>
  </si>
  <si>
    <t>Tagada suur-kuldtiiva soodne seisund</t>
  </si>
  <si>
    <t>1.4.1.; 6.3.1.</t>
  </si>
  <si>
    <t>Uurimuse tulemusena saab selgeks roostiku toitumise allikad ja see, kuivõrd tuleb roostiku säilimiseks võtta meetmeid</t>
  </si>
  <si>
    <t>Tegevusi pole toimunud</t>
  </si>
  <si>
    <t>Pole hiljutisi andmeid suur-kuldtiiva seisundi kohta, aga pole ka põhjust arvata, et see oleks halvenenud, sest kooslused ja oblikad on alles</t>
  </si>
  <si>
    <t>3.2.</t>
  </si>
  <si>
    <t>Tagada rabakonna soodne seisund</t>
  </si>
  <si>
    <t>6.4.2.</t>
  </si>
  <si>
    <t xml:space="preserve">3.2.1. </t>
  </si>
  <si>
    <t>Tellida ja viia läbi uurimus rabakonna seisundi kohta hoiualal</t>
  </si>
  <si>
    <t>Uurimuse tulemusena saab selgeks rabakonna asurkonna suurus ja elupaigaline levik hoiualal</t>
  </si>
  <si>
    <t>Tegevusi pole toimunud, aga 2015a kevadel kohati rabakonni roostikus häälitsemas</t>
  </si>
  <si>
    <t xml:space="preserve">Tallinna Keskkonnaamet tellis kahepaiksete inventuuri 2019. aastal, millest selgus rabakonna äärmiselt halb seisund. </t>
  </si>
  <si>
    <t>3.3.</t>
  </si>
  <si>
    <t>Tagada põhja-nahkhiire soodne seisund</t>
  </si>
  <si>
    <t>5.2.6.; 6.4.3.</t>
  </si>
  <si>
    <t>3.3.1.</t>
  </si>
  <si>
    <t>Tellida ja viia läbi uurimus põhja-nahkhiire elupaikade ja ökoloogia kohta</t>
  </si>
  <si>
    <t>Uurimuse tulemusena saab selgeks põhja-nahkhiire elupaikade kasutamine ja kaitse vajadused hoiualal</t>
  </si>
  <si>
    <t xml:space="preserve">Detektoriga on tehtud üksikuid juhuvaatlusi ja üksikuid põhja-nahkhiiri on kohatud. </t>
  </si>
  <si>
    <t>2016. aastal viiakse Interregi projekti NATTOURS raames läbi põhjalik nahkhiirte detektoruuring Paljassaare hoiualal, aga see ei hõlma elupaikade ja ökoloogia uuringut</t>
  </si>
  <si>
    <t>Täitmisel</t>
  </si>
  <si>
    <t>2016. aastal viidi SEI Tallinna tellimusel Interregi projekti NATTOURS raames läbi põhjalik nahkhiirte detektoruuring suvel ja sügisrände ajal, et selgitada välja tähtsus toitumisalana suvel ja sügisrändel</t>
  </si>
  <si>
    <t xml:space="preserve">4. </t>
  </si>
  <si>
    <t>Tagada Looduskaitseseaduse II ja III kategooria liikide soodne seisund</t>
  </si>
  <si>
    <t xml:space="preserve">4.1. </t>
  </si>
  <si>
    <t>Tagada pesitsemis- ja toitumisbiotoopide soodne seisund</t>
  </si>
  <si>
    <t>1.5.1.; 5.2.6.</t>
  </si>
  <si>
    <t>4.1.1.</t>
  </si>
  <si>
    <t>Uuring raiete ja võsa piiramise ulatuse ja vajaduse väljaselgitamiseks</t>
  </si>
  <si>
    <t>Praegused niidud ja rannabiotoobid säilivad</t>
  </si>
  <si>
    <t>korduv</t>
  </si>
  <si>
    <t>Uuringut läbi viidud pole. Teeservi on niidetud üpris regulaarselt viimase 5 aasta jooksul</t>
  </si>
  <si>
    <t xml:space="preserve">Uuringut läbi viidud pole. Kuna kulupõlengud on Paljassaarel nüüd haruldased, siis niidud on üha rohkem võsastunud nii hoiualal kui vahetult piiri taga. Teeservi niidetakse üpris regulaarselt. Muinsuskaitseobjektid on taasvõsastunud. </t>
  </si>
  <si>
    <t>Täitmata, reservatsioonidega</t>
  </si>
  <si>
    <t xml:space="preserve">Tallinna Keskkonnaameti tellimusel on toimunud kolm kahepaiksete ja haudelindude uuringut 2018. ja 2019. aastal, mis andsid eksperthinnangu võsa ja puude kujundusraie ulatuse kohta, et tagada kaitse-eesmärkide ja rabakonna soodne seisund. </t>
  </si>
  <si>
    <t>4.1.2.</t>
  </si>
  <si>
    <t>Linnuliikide ja käpaliste soodsa seisundi säilimiseks võsa piiramine vastavalt uuringu (tegevus 4.1.1.) tulemustele ja soovitustele</t>
  </si>
  <si>
    <t>Praegused niidud ja rannabiotoobid säilivad; avatud maastike linnuliikide soodne seisund tagatakse</t>
  </si>
  <si>
    <t>Elupaikade hooldustööd</t>
  </si>
  <si>
    <t>perioodiline</t>
  </si>
  <si>
    <t>2009.a. novembris viis Väike-Paljassaarel roostikutorni ja "kurvitsamuda" vahelisel alal läbi RMK. Maksumus teadamata</t>
  </si>
  <si>
    <t>Üheks tegevuseks võib pidada Väike-Paljassaare ps keskosa niitude niitmist, kuid sihipärast kõiki hoiuala linnuliike või käpalisi abistavat võsalõikust vm hooldust toimunud pole</t>
  </si>
  <si>
    <t>Sihipärast kõiki hoiuala linnuliike või käpalisi abistavat võsalõikust vm hooldust toimunud pole</t>
  </si>
  <si>
    <t xml:space="preserve">Tallinna Keskkonnaamet on korraldanud võsalõikust teeradade ääres, Väike-Paljassaare valge torni juures niidu taastamisel ning jumalakäpa teadaolevates kasvukohtades alates u 2013. a. Tallinna Keskkonnaamet tellis võsaraie Saartevahe järve ümbruses taastatava rannaniidu aladel 2019. a kevadel ja sügisel. </t>
  </si>
  <si>
    <t>Täidetud osaliselt</t>
  </si>
  <si>
    <t>1.1.1.; 5.3.1.</t>
  </si>
  <si>
    <t>TLV</t>
  </si>
  <si>
    <t>4.1.3.</t>
  </si>
  <si>
    <t>Korrastada ja tähistada matkarajad, et inimesed kasutaksid teid, et mitte häirida ja kahjustada elustikku</t>
  </si>
  <si>
    <t>Inimesed ei häiri hoiualal, eriti rannikul pesitsevaid ja toituvaid veelinde</t>
  </si>
  <si>
    <t xml:space="preserve">Hoiuala teid on võimalik kasutada matkaradadena, kuna 5 loodusõppestendi (kaks 2005.a. stendi ja 3 2008.a. stendi) on hetkeseisuga hoiualal püsti ning 2 stendi Valgesse linnutorni on planeeritud püstitada märtsi jooksul. </t>
  </si>
  <si>
    <t>Olemasolev teedevõrgustik on kasutusel matkaradadena</t>
  </si>
  <si>
    <t>Suurem osa olemasolevast teedevõrgustikust on Tallinna keskkonnaameti ja P-Tallinna LOV ja omal initsiatiivil ka AS Tallinna Vee poolt uue katendi saanud ning on kasutusel matkaradadena. Suur-Paljassaare tipus on osa kunagisest teest merre vajunud ja sinna on vaja järsakust eemale rajada uus läbipääsukoht. Lisaks on vaja laudteed nn nudistide ranna juures läbi aas-karukella ja roosa merikanni kasvukohtade ning nn kurvitsamuda juurde Saartevahe lõukas. Muu matkaradadega kaasnev taristu (lõkkeplatsid, prügikastid) on kas sihilikult rajamata või on aastate jooksul rikutud (loodushariduslikud infotahvlid)</t>
  </si>
  <si>
    <t>4.2.</t>
  </si>
  <si>
    <t>Tagada veelindude talviste- ja rändeaegsete kogumite soodne seisund</t>
  </si>
  <si>
    <t>1.4.1.; 2.1.1., 2.2.1.</t>
  </si>
  <si>
    <t>4.2.1.</t>
  </si>
  <si>
    <t>Laiendada hoiuala pindala merealade arvelt</t>
  </si>
  <si>
    <t>Veelindude talvised ja rändeaegsed kogumid saavad legaalse kaitse</t>
  </si>
  <si>
    <t>Administratiivne tegevus</t>
  </si>
  <si>
    <t>TLK ettepanekut arutati 29.mail 2007.a. KKM kaitsekorralduskavade komisjonis, otsust vastu ei võetud</t>
  </si>
  <si>
    <t>TLK esitas märtsis 2009.a. hoiuala laiendamise ja režiimi muutmise ettepaneku. Ettepanekule tellis HJR KKA eskpertiisi T.Leitolt. Maksumus teadmata.</t>
  </si>
  <si>
    <t>2010. a valmis T.Leito ekspertiis</t>
  </si>
  <si>
    <t>Menetlus pole alanud</t>
  </si>
  <si>
    <t>Tallinna Linnuklubi esitas märtsis 2009 hoiuala laiendamise ja režiimi muutmise ettepaneku. Hoiuala pindala merel pole laiendatud.</t>
  </si>
  <si>
    <t>4.3</t>
  </si>
  <si>
    <t>Tagada kaitsealuste taimeliikide soodne seisund</t>
  </si>
  <si>
    <t>4.2.1.; 6.4.1.</t>
  </si>
  <si>
    <t xml:space="preserve">4.3.1. </t>
  </si>
  <si>
    <t>Roosa merikanni kasvukoha kaitseks laiendatakse hoiuala pindala</t>
  </si>
  <si>
    <t xml:space="preserve">Roosa merikanni soodne seisund </t>
  </si>
  <si>
    <t>Sama, mis AE 28</t>
  </si>
  <si>
    <t>Tallinna Linnuklubi esitas märtsis 2009 hoiuala laiendamise ja režiimi muutmise ettepaneku. Hoiuala pindala maismaal pole laiendatud.</t>
  </si>
  <si>
    <t>4.3.2.</t>
  </si>
  <si>
    <t>Aas-karukella kasvukoha kaitseks laiendatakse hoiuala pindala</t>
  </si>
  <si>
    <t>Aas-karukella soodne seisund</t>
  </si>
  <si>
    <t>4.1.1.; 4.1.2.; 6.4.1.</t>
  </si>
  <si>
    <t>4.3.3.</t>
  </si>
  <si>
    <t>Käpaliste soodsa seisundi säilitamiseks harvendatakse võsa</t>
  </si>
  <si>
    <t>Käpaliste (jumalakäpp, kahelehine käokeel, rohekas käokeel, suur-käopõll, kahkjaspunane sõrmkäpp) soodne seisund</t>
  </si>
  <si>
    <t>Pole tellitud. Vaja tellida</t>
  </si>
  <si>
    <t>Sama, mis AE 26. Jumalakäpa kasvukohas S-Paljassaarel töö tegemata</t>
  </si>
  <si>
    <t>Tallinna keskkonnaamet tellis KIKi projekti raames jumalakäpa kasvukohas võsalõikuse</t>
  </si>
  <si>
    <t>Metssigade tõttu ja ilmselt ka pikaaegse võsastumise tõttu on jumalakäpa õitsvaid isendeid alles mõned üksikud.</t>
  </si>
  <si>
    <t>Tallinna Keskkonnaamet on korraldanud võsalõikust teeradade ääres, Väike-Paljassaare valge torni juures niidu taastamisel ning jumalakäpa teadaolevates kasvukohtades alates u 2013. a. Tallinna Keskkonnaamet tellis võsaraie Saartevahe järve ümbruses taastatava rannaniidu aladel 2019. a kevadel ja sügisel. Metssigade suur arvukus 2015-16 ja intensiivne võsastumine on ilmselt põhjustanud käpaliste seisundi halvenemise, v.a. jumalakäpp, kelle uued kasvukohad leiti 2019.</t>
  </si>
  <si>
    <t>1.4.1.; 6.4.1.</t>
  </si>
  <si>
    <t>4.3.4.</t>
  </si>
  <si>
    <t>Rajada taimestiku püsivaatlusruudud</t>
  </si>
  <si>
    <t>Taimestiku muutusd ajas annavad infot taimeliikide soodsa seisundi muutumise kohta</t>
  </si>
  <si>
    <t>TLÜ</t>
  </si>
  <si>
    <t>Pole veel rajatud</t>
  </si>
  <si>
    <t>Pole rajatud</t>
  </si>
  <si>
    <t>4.4</t>
  </si>
  <si>
    <t>Tagada kaitsealuste loomaliikide (v.a. linnud) soodne seisund</t>
  </si>
  <si>
    <t>3.2.1.; 3.3.1.; 6.4.2.; 6.4.3.</t>
  </si>
  <si>
    <t xml:space="preserve">4.4.1. </t>
  </si>
  <si>
    <t>Viia läbi loomastiku (v.a. linnud) seire</t>
  </si>
  <si>
    <t>Kaitstavate loomaliikide soodne seisund</t>
  </si>
  <si>
    <t>Tallinna rohealade teemaplaneeringu raames on tehtud Tallinna rohealade loomastiku uuring, aga tegemist oli vist deskstudyga</t>
  </si>
  <si>
    <t>Pole läbiviidud. Tehtud on juhuvaatlusi (kobras, metsnugis)</t>
  </si>
  <si>
    <t xml:space="preserve">2016. aastal viidi läbi nahkhiirte detektoruuring, 2019. aastal haudelindude ja kahepaiksete inventuur. Lisaks on tehtud juhuvaatlusi. Seireid läbi viidud pole. </t>
  </si>
  <si>
    <t>5.</t>
  </si>
  <si>
    <t>Muud eesmärgid, mis toetavad kaitse-eesmärkide saavutamist</t>
  </si>
  <si>
    <t>5.1.</t>
  </si>
  <si>
    <t>Tagada hoiuala külastavate inimeste turvalisus</t>
  </si>
  <si>
    <t>5.3.1.; 5.3.2.; 5.4.1.</t>
  </si>
  <si>
    <t>5.1.1.</t>
  </si>
  <si>
    <t>Korrastada matkaradade ümbrus prahist</t>
  </si>
  <si>
    <t>Külastajate ohutus on  tagatud</t>
  </si>
  <si>
    <t>Rajatiste hooldustööd</t>
  </si>
  <si>
    <t>Toimus kaks suuremat prügikoristust, mida rahastasid Keskkonnaamet ja P-Tallinna LOV</t>
  </si>
  <si>
    <t xml:space="preserve">2007. aastal pole aktiivset prahikoristust toimunud. Paaril korral on TLK liikmed puhastanud teeservi hoiuala külastajate poolt maha visatud prahist. </t>
  </si>
  <si>
    <t>Mõningane prügikoristus Teeme Ära kampaania raames</t>
  </si>
  <si>
    <t>Üksikut mahavisatud prügi on koristanud Tallinna Keskkonnaamet</t>
  </si>
  <si>
    <t>Üksikut mahavisatud prügi on koristanud Tallinna Keskkonnaamet ja kord aastas satub alale ka Teeme Ära aktsioon</t>
  </si>
  <si>
    <t xml:space="preserve">Teede ja linnutornide ümbrus on suhteliselt heas korras, piknikuprügi tekib alal vähe. Olmejäätmeid pole pärast 2008. aastat alale illegaalselt toodud ega ära veetud. 20+ aasta vanuseid jäätmeid võib veel leida, aga see on kattunud taimestikuga. </t>
  </si>
  <si>
    <t xml:space="preserve">Teede ja linnutornide ümbrus on suhteliselt heas korras, piknikuprügi tekib alal vähe. Olmejäätmeid pole pärast 2008. aastat alale illegaalselt toodud ega ära veetud. 20+ aasta vanuseid jäätmeid võib veel leida, aga see on kattunud taimestikuga. Kevadeti on toimunud Teeme Ära aktsioone. Tallinna Keskkonnaamet on järelevalvet tehes noppinud prügi kaasa. </t>
  </si>
  <si>
    <t>5.1.2.</t>
  </si>
  <si>
    <t>Freesida ja sillutada kahe matkaraja (S- ja V- Paljassaarele minevad) teed  nii, et saaks turvaliselt kõndida jalgsi ja sõita jalgarattaga</t>
  </si>
  <si>
    <t>Hoiuala külastamine jalgsi ja jalgrattaga on võimalik ja ohutu</t>
  </si>
  <si>
    <t>Keskkonnaamet tellis tõkkepuu juurest V-Paljassaarele viiva tee tõstmise ja sillutamise u 1 km ulatuses</t>
  </si>
  <si>
    <t>2007. aasta detsembris parandati hoiuala peaväravast Valge linnutornini viivat teed. Roostiku linnutornist Paljassaare lahe kaldale viivat teed pole veel parandatud</t>
  </si>
  <si>
    <t xml:space="preserve">Tõstetud ja parandatud on S-Paljassaare kaldakaevuni viivat teed ja roostikuvahelist teed. </t>
  </si>
  <si>
    <t>Teede seisukord on väga hea, vaid S-Paljassaare tipus tuleb rajada uus (õigemini taastada vana) tee, sest osa teest on varisemisohtlik ja osa juba merre vajunud</t>
  </si>
  <si>
    <t>Teede seisukorda parandatud paljudes lõikudes nii Tallinna Keskkonnaameti kui ka Tallinna Vee tellimusel. Seisukord on rahuldav, vaid Suur-Paljassaare tipus tuleb rajada uus teelõik, sest osa teest on varisemisohtlik ja merre vajunud</t>
  </si>
  <si>
    <t>1.; 2.; 3.; 4.; 5.1.4.</t>
  </si>
  <si>
    <t>5.1.3.</t>
  </si>
  <si>
    <t>Kinni püüda hulkuvad koerad ja kassid hoiualal</t>
  </si>
  <si>
    <t>Külastajate ohutus on  tagatud ja pesitsevate linnuliikide kaitse on tagatud</t>
  </si>
  <si>
    <t>Teadaolevalt pole hoiualal ega lähiümbruses kasse ega koeri käidud püüdmas</t>
  </si>
  <si>
    <t>Tallinna Keskkonnaamet katsetas koerte puuripüüki. Tulemused pole teada</t>
  </si>
  <si>
    <t>Hulkuvate koerte probleem on lahenenud iseenesest, aga igal aastal on näha poolmetsikuid kasse, kes pärinevad linna ja Laevastiku asumi poolt</t>
  </si>
  <si>
    <t>Hulkuvate loomadega ei ole probleeme enam, pigem on mureks koeraomanikud, kes ei kasuta jalutusrihma ega suukorvi ning ei järgi linna heakorraeeskirju (rajad on koerte väljaheiteid täis)</t>
  </si>
  <si>
    <t>5.2.</t>
  </si>
  <si>
    <t>Korraldada hoiuala tutvustamist külastajatele</t>
  </si>
  <si>
    <t>4.1.3.; 5.3.1.; 6.1.; 6.2.</t>
  </si>
  <si>
    <t>5.2.1.</t>
  </si>
  <si>
    <t>Linnutorni  (vaateplatvormi) püstitamine roostiku äärde</t>
  </si>
  <si>
    <t>Hoiuala külastajad saavad tutvuda roostiku linnustikuga ilma viimast segamata</t>
  </si>
  <si>
    <t>Keskkonnaameti tellimusel valmis linnutorn 2006.a. juunis</t>
  </si>
  <si>
    <t xml:space="preserve">Roostikutorn püsib, kuigi vajab igaaastast hooldust vandaalide tõttu. </t>
  </si>
  <si>
    <t>Roostikutorn on end õigustanud ja arvestades ka hilisemaid suuri hoolduskulusid, oli hinna-kvaliteedi suhe väga hea. Pikemas perspektiivis võib kaaluda uue torniga asendamist, kuhu saab ohutult minna 20+ vaatlejat korraga</t>
  </si>
  <si>
    <t>Roostikutorn (valmis 2006) on end õigustanud ja arvestades ka hilisemaid hoolduskulusid, oli hinna-kvaliteedi suhe väga hea. Käimasoleva CoastNetLife projekti raames kavandatakse torni asendamist kaasaegsega.</t>
  </si>
  <si>
    <t>5.2.2.</t>
  </si>
  <si>
    <t>Roostiku äärde püstitatud linnutorni  (vaateplatvormi) hooldamine</t>
  </si>
  <si>
    <t>Linnuvaatlusplatvorm on külastajatele turvaline</t>
  </si>
  <si>
    <t xml:space="preserve">TLK parandas lõhutud piiret 2006.a. </t>
  </si>
  <si>
    <t xml:space="preserve">Hooldatud on vähemalt ühel korral pärast jaanipäeva, mil mitukümmend puust lippi oli linnutornist välja löödud, muutes selle väikelastele ohtlikuks. Hooldamise tellis Keskkonnaamet. Hetkel on linnutornist puudu 3-4 lippi. </t>
  </si>
  <si>
    <t>Vajadusel on hoolduse tellinud Tallinna Keskkonnaamet. Maksumus teadmata.</t>
  </si>
  <si>
    <t>Tallinna keskkonnaamet hooldab torni, on seda teinud nii enda eelarvest kui ka KIKi projektide abil</t>
  </si>
  <si>
    <t>Torn on rahuldavas seisukorras ja hooldatud</t>
  </si>
  <si>
    <t>Torn on rahuldavas seisukorras ja hooldatud Tallinna Keskkonnaameti tellimusel</t>
  </si>
  <si>
    <t>4.1.3.; 5.2.4.; 5.3.1.; 6.1.; 6.2.</t>
  </si>
  <si>
    <t>5.2.3.</t>
  </si>
  <si>
    <t xml:space="preserve">Endise helgiheitja hoone varemete V-Paljassaarel ümberehitamine linnuvaatlustorniks </t>
  </si>
  <si>
    <t>Hoiuala külastajad saavad tutvuda Saartevahe haagi, V-Paljassaare ranniku linnustikuga ilma neid segamata</t>
  </si>
  <si>
    <t>Keskkonnaamet tellis projekti ning Valge linnutorni I etapp valmis 13.12.2007. Teine etapp valmib 2008.a. kevadel.</t>
  </si>
  <si>
    <t>Tallinna Keskkonnaameti rahastatud II etapp valmis 2008.a. kevadel.</t>
  </si>
  <si>
    <t xml:space="preserve">Helgiheitja torn on endiselt linnutornina kasutusel ja osutunud üpris vandaalikindlaks. </t>
  </si>
  <si>
    <t>Helgiheitja torn on endiselt linnutornina kasutusel ja osutunud üpris vandaalikindlaks. Linnuvaatlustornina on ta hetkel kehvapoolne, sest head linnukohad jäävad kaugele (Saartevahe haak) või on roostunud (Paljassaare järve põhjaosa). Kui järve põhjaosa ära korrastatakse, siis linnutorni potentsiaal kasvab oluliselt</t>
  </si>
  <si>
    <t xml:space="preserve">Helgiheitja torn võeti linnutornina kasutusele 2007-2008 pärast Tallinna Keskkonnaameti poolt tellitud rekonstrueerimist. </t>
  </si>
  <si>
    <t>5.2.4.</t>
  </si>
  <si>
    <t>Endise helgiheitja hoone varemetele V-Paljassaarel rajatud linnuvaatlustorni hooldus</t>
  </si>
  <si>
    <t>Linnuvaatlustorn on külastajatele turvaline</t>
  </si>
  <si>
    <t>Pole veel vajadust olnud</t>
  </si>
  <si>
    <t>Hooldust korraldab Tallinna keskkonnaamet</t>
  </si>
  <si>
    <t>Hooldust korraldab Tallinna keskkonnaamet, aga kuna tegemist on üpris vandaalikindla hoonega, siis vajab ta vähe hooldust</t>
  </si>
  <si>
    <t>Hooldust on korraldanud Tallinna Keskkonnaamet, aga kuna tegemist on üpris vandaalikindla hoonega, siis vajab ta vähe hooldust</t>
  </si>
  <si>
    <t>5.2.1.;5.2.3.; 5.5.3.</t>
  </si>
  <si>
    <t>5.2.5.</t>
  </si>
  <si>
    <t>Loodusjuhtide koolitus ja loodusretkede läbiviimine</t>
  </si>
  <si>
    <t>Hoiuala linnustikku ja ala ajalugu tutvustavad asjatundjad</t>
  </si>
  <si>
    <t>Keskkonnahariduslikud tegevused</t>
  </si>
  <si>
    <t>TLK  koostöös LKK, keskkonna-organisatsioo-nidega</t>
  </si>
  <si>
    <t>Pole läbi viidud, kuna KIK otsustas projekti mitte rahastada. Punkti täitmine on pidurdatud kuni Tallinna Keskkonnahariduse Arengukava vastuvõtmiseni</t>
  </si>
  <si>
    <t>TLK liikmed on läbi viinud üksikuid loodusretki, samuti matkafirmad ja õpetajad</t>
  </si>
  <si>
    <t>Paljassaarel viiakse läbi mitmesuguseid loodus- ja linnuretki erinevate loodusturismifirmade poolt</t>
  </si>
  <si>
    <t>Paljassaarel viiakse läbi mitmesuguseid loodus- ja linnuretki erinevate loodusturismifirmade poolt, aga kui sageli retked toimuvad, on teadmata. Tõenäoliselt mitte üle 20 retke aastas. Loodusjuhtide koolitust pole toimunud.</t>
  </si>
  <si>
    <t>Loodusjuhtide koolitust pole toimunud. Sellegipoolest Paljassaarel viiakse läbi mitmesuguseid loodus- ja linnuretki erinevate loodusturismifirmade poolt.</t>
  </si>
  <si>
    <t>1.5.1.; 4.1.1.</t>
  </si>
  <si>
    <t>5.2.6</t>
  </si>
  <si>
    <t xml:space="preserve">Muinsuskaitseobjektide korrastamine (võsa raiumine) ja eksponeerimine (infostend) </t>
  </si>
  <si>
    <t>Muinsuskaitseobjektid on korrastatud ja teave avalikustatud</t>
  </si>
  <si>
    <t>TLK raius võsa Valge torni ja Kahuripatarei objektidelt ja lähiümbrusest nov.2007. Kaks kumbagi objekti tutvustavad infostendid püstitati veebruaris 2008 KIK-I rahastamisel</t>
  </si>
  <si>
    <t>Kaks kumbagi objekti tutvustavad infostendid püstitati veebruaris 2008 KIK-I rahastamisel</t>
  </si>
  <si>
    <t>RMK raius võsa Valge torni pealt ja lähiümbrusest nov.2009.</t>
  </si>
  <si>
    <t>Rohkem pole võsa neilt objektidelt raiutud</t>
  </si>
  <si>
    <t xml:space="preserve">Objektid on uuesti võsastunud. Infotahvlid on paigutatud kõikide objektide juurde, kuid säilinud on vaid Valge torni oma. </t>
  </si>
  <si>
    <t xml:space="preserve">Objektide pealt ja ümbrusest raiuti võsa 2007. aastal Tallinna Linnuklubi ja ja 2009. aastal RMK poolt. Hiljem pole töid tehtud ja objektid on uuesti võsastunud. Infotahvlid on paigutatud kõikide objektide juurde, kuid säilinud on vaid Valge torni oma. </t>
  </si>
  <si>
    <t>1.1.1.; 1.2.1.; 1.3.1.; 2.1.1.; 2.2.1.</t>
  </si>
  <si>
    <t>5.2.7.</t>
  </si>
  <si>
    <t>Infostendide hooldamine (taastamine)</t>
  </si>
  <si>
    <t>Infostendid on hooldatud ja rikutud stendid välja vahetatud</t>
  </si>
  <si>
    <t>Stendide duplikaadid telliti KIKi rahastamisel</t>
  </si>
  <si>
    <t>Tallinna keskkonnaamet on KIKi projektide raames osad infotahvlid taastanud</t>
  </si>
  <si>
    <t>5.3.</t>
  </si>
  <si>
    <t>Korraldada külastajate tegevust hoiualal</t>
  </si>
  <si>
    <t>5.1.2.; 5.2.1.; 5.2.3.</t>
  </si>
  <si>
    <t>5.3.1.</t>
  </si>
  <si>
    <t>Töötada välja ja tähistada kahe matkaraja teed vastavate tähistega</t>
  </si>
  <si>
    <t>Külastajad liiguvad ettenähtud teedel ega kahjusta ala</t>
  </si>
  <si>
    <t>Tähised puuduvad, kuid rada on juba praegu loodusõppel kasutamiskõlblik</t>
  </si>
  <si>
    <t>Matkaradu ei ole tähistatud</t>
  </si>
  <si>
    <t>Matkaradu ei ole kunagi tähistatud, kuid neid on ääristanud infotahvlid ja on praegugi matkaradadena kasutatavad</t>
  </si>
  <si>
    <t xml:space="preserve">Radasid saab vaadelda infotahvlitelt, kuid täpsemat tähistamist suunaviitadega pole teostatud. </t>
  </si>
  <si>
    <t>1.; 2.; 3.; 4.; 5.1.</t>
  </si>
  <si>
    <t>5.3.3.</t>
  </si>
  <si>
    <t>Viia läbi külastajate uuring</t>
  </si>
  <si>
    <t>Külastuskoormus hoiualal ja selle ümbruses on ohjatud</t>
  </si>
  <si>
    <t>Pole läbi viidud, kuna KIK otsustas seda tegevust mitte rahastada</t>
  </si>
  <si>
    <t>Tallinna Keskkonnaamet paigaldas hoiuala põhisissepääsu juurde 3 kaamerat, mida saab kasutada külastuskoormuse hindamiseks. Kaamerate maksumus teadmata</t>
  </si>
  <si>
    <t>Ca 2010. aastast on Väike-Paljassaarel linnuvaatlustorni ja radari vahel teele paigaldatud külastusloendurid (matid), mis loevad külastajaid, kes suunduvad Väike-Paljassaare tippu. Lisaks viis 2013a Maaülikool läbi külastajate uuringu</t>
  </si>
  <si>
    <t xml:space="preserve">EMÜ külastajate uuring annab kõige parema ülevaate külastustest alal. </t>
  </si>
  <si>
    <t>Uuringud läbi viidud 2012 (EMÜ) ning 2016 ja 2018 (SEI Tallinna tellimusel)</t>
  </si>
  <si>
    <t>1.1.; 1.2.; 1.3.; 2.1.1.; 2.2.1.; 5.5.1.; 5.5.2.</t>
  </si>
  <si>
    <t>TLV/LKK</t>
  </si>
  <si>
    <t>5.3.4.</t>
  </si>
  <si>
    <t>Pargivahi ametikoha loomine ja rahastamine</t>
  </si>
  <si>
    <t>Omaalgatuslik prahivedu hoiualale on välistatud; muu illegaalne tegevus on takistatud; külastajate liikumist suunatakse ja nõustatakse</t>
  </si>
  <si>
    <t>TLV/LKK koostöös TLK-ga</t>
  </si>
  <si>
    <t xml:space="preserve">24h valvet rahastab Keskkonnaamet ja viib läbi K-Grupp. </t>
  </si>
  <si>
    <t>Pargivahiteenus lõpetati. Tallinna Keskkonnaameti järelevalve osakond käib Paljassaarel 2x nädalas</t>
  </si>
  <si>
    <t>Pargivahte pole alal rohkem olnud. Jälgitud on põhisissepääsu kaamerate abil (Tln keskkonnaamet) ja Tallinna keskkonaamet külastab ala paar korda nädalas</t>
  </si>
  <si>
    <t>Pargivahi ametikoht vajab ümbermõtestamist. Üle 5 aasta pole pargivahti alal olnud ja olukord pole kontrolli alt väljunud.</t>
  </si>
  <si>
    <t xml:space="preserve">Pargivahi ametikoht oli 2007-2008, rahastas Tallinna Linnavalitsus. Hiljem on teostanud regulaarset järelevalvet alal Tallinna Keskkonnaamet. </t>
  </si>
  <si>
    <t>5.4.</t>
  </si>
  <si>
    <t>Korraldada külastajate tegevust väljaspool hoiuala</t>
  </si>
  <si>
    <t>5.3.2.</t>
  </si>
  <si>
    <t>5.4.1.</t>
  </si>
  <si>
    <t>Tühjendada hooajal prügikonteinereid väljaspool hoiuala vähemalt 2x nädalas; väljaspool hooaega 1 x nädalas</t>
  </si>
  <si>
    <t>Hoiuala püsib prahivabana</t>
  </si>
  <si>
    <t>Põhja-Tallinna LOV tellimusel tühjendati regulaarselt Pikakari ranna parklas asuvaid prügikonteinereid</t>
  </si>
  <si>
    <t>Põhja-Tallinna LOV tellimusel tühjendati regulaarselt Pikakari ranna parklas asuvaid prügikonteinereid. Maksumus teadmata</t>
  </si>
  <si>
    <t>Põhja-Tallinna LOV tellimusel tühjendatakse regulaarselt Pikakari ranna parklas asuvaid prügikonteinereid</t>
  </si>
  <si>
    <t xml:space="preserve">5.5. </t>
  </si>
  <si>
    <t>Edendada loodusharidust ja anda teavet loodusväärtuste kohta</t>
  </si>
  <si>
    <t>5.2.; 5.3.; 5.5.2.</t>
  </si>
  <si>
    <t>5.5.1.</t>
  </si>
  <si>
    <t>Infopunkti loomine ja toimimas hoidmine</t>
  </si>
  <si>
    <t xml:space="preserve">Infopunkti töötaja tööle võtmine, kes jagab infot hoiuala kohta. Sellega hoitakse ära hoiuala kahjustamine. Maja hooldus </t>
  </si>
  <si>
    <t>Punkti täitmine on pidurdatud kuni Tallinna Keskkonnahariduse Arengukava vastuvõtmiseni</t>
  </si>
  <si>
    <t>Pole tegeletud</t>
  </si>
  <si>
    <t>Tänases olukorras ei ole infopunkti loomine ilmselt mõistlik enam.</t>
  </si>
  <si>
    <t>Pole loodud</t>
  </si>
  <si>
    <t>5.2.; 5.3.; 5.5.1.</t>
  </si>
  <si>
    <t>5.5.2.</t>
  </si>
  <si>
    <t>Infopunkti püstitamine (detailplaneeringu koostamine, ehitus)</t>
  </si>
  <si>
    <t>Tekib püsikoht, kust saab hoiuala kohta asjakohast infot, viia läbi ala tutvustusi õpilastele jt</t>
  </si>
  <si>
    <t>LKK</t>
  </si>
  <si>
    <t>Pole püstitatud</t>
  </si>
  <si>
    <t>1.1.; 1.2.; 1.3.; 2.1.; 2.2.; 5.3.4.; 5.5.1.; 5.5.2.</t>
  </si>
  <si>
    <t>5.5.3.</t>
  </si>
  <si>
    <t>Hoiuala kohta infovoldiku koostamine ja trükkimine</t>
  </si>
  <si>
    <t>Teadlikud külastajad</t>
  </si>
  <si>
    <t>Pole läbi viidud, kuna KIK, kellelt taodeldi raha, otsustas seda tegevust mitte rahastada</t>
  </si>
  <si>
    <t>Pole koostatud</t>
  </si>
  <si>
    <t>Vajadust infovoldiku järele pole. Kogu vajalik info on kättesaadav Tallinna Linnuklubi veebilehelt</t>
  </si>
  <si>
    <t>Infovoldiku materjalid valmisid 2018. aastal, kuid voldik on koostamata</t>
  </si>
  <si>
    <t>5.5.1.; 5.5.2.; 5.3</t>
  </si>
  <si>
    <t>5.5.4.</t>
  </si>
  <si>
    <t>Hoiuala kohta mitmekeelse informatiivse veebilehe loomine ja haldamine</t>
  </si>
  <si>
    <t>Korralik informatiivne kodulehekülg puudub, kuna KIK otsustas seda tegevust mitte rahastada. Elementaarse informatsiooniga lehekülg on Tallinna Linnuklubi koduleheküljel</t>
  </si>
  <si>
    <t xml:space="preserve">Paljassaare-teemaline info on koondatud Tallinna Linnuklubi kodulehe alalehele </t>
  </si>
  <si>
    <t>Lisatud on ingliskeelne külastusinfo</t>
  </si>
  <si>
    <t>Paljassaare-teemaline info on koondatud Tallinna Linnuklubi kodulehe alalehele</t>
  </si>
  <si>
    <t>Paljassaare-teemaline info oli kuni 2018. aastani koondatud Tallinna Linnuklubi kodulehe alalehele. Alates 2018 on inglise ja eestikeelne tutvustus lehel citynature.eu</t>
  </si>
  <si>
    <t>6.</t>
  </si>
  <si>
    <t>Liikide ja elupaikade seire ja aruandlus hoiuala valitsejale</t>
  </si>
  <si>
    <t>6.1.</t>
  </si>
  <si>
    <t>Linnudirektiivi I lisa liikide ja I lisas nimetamata regulaarsete rändliikide seire</t>
  </si>
  <si>
    <t>1.; 2.</t>
  </si>
  <si>
    <t>6.1.1.</t>
  </si>
  <si>
    <t>Transektloendus kevadel ja sügisel igal nädalal 1 x; talvel 2x kuus</t>
  </si>
  <si>
    <t>Igakülgne ülevaade Linnudirektiivi liikide seisundist</t>
  </si>
  <si>
    <t>Juhuslikud linnuvaatlused talletati, kuid seiret ei toimunud</t>
  </si>
  <si>
    <t>Seire viidi 2007. Aastal läbi TLK poolt LKK Harju-Rapla regiooni tellimisel</t>
  </si>
  <si>
    <t>Seire viidi 2008. aastal läbi TLK poolt LKK Harju-Rapla regiooni tellimisel</t>
  </si>
  <si>
    <t>Tehtud on juhuvaatlused, mis on kantud eElurikkusesse</t>
  </si>
  <si>
    <t xml:space="preserve">Seireid läbi viidud pole. Paljassaarel toimub regulaarselt vaid kesktalvine veelindude loendus. </t>
  </si>
  <si>
    <t>Kaardistused on läbi viidud 2007 ja 2008, põhjaosas 2018. aastal. Juhuvaatlused on eElurikkuse PlutoF andmebaasis. Ainus seire alal on kesktalvine veelinnuloendus.</t>
  </si>
  <si>
    <t>6.3.</t>
  </si>
  <si>
    <t>Suure-kuldtiiva seire</t>
  </si>
  <si>
    <t>6.3.1.</t>
  </si>
  <si>
    <t>Suur-kuldtiiva loendus 2 -3 x hooaja jooksul</t>
  </si>
  <si>
    <t>Igakülgne ülevaade loodusdirektiivi liigi seisundist</t>
  </si>
  <si>
    <t>Loenduse I osa viidi läbi 2007.a. suvel ning II osa viiakse läbi 2008.a. suvel KIK-I projekti raames ja rahastamisel</t>
  </si>
  <si>
    <t>Loenduse II osa viidi läbi 2008.a. suvel KIK-I projekti raames ja rahastamisel</t>
  </si>
  <si>
    <t>Seiret pole korratud</t>
  </si>
  <si>
    <t xml:space="preserve">Inventuurid viidi läbi Tallinna Linnuklubi tellimusel 2005, 2007 ja 2008 ning liik oli olemas. 2016. aastal kahe lepidopteroloogi eraldiseisvatel otsingutel liiki ei tuvastatud. </t>
  </si>
  <si>
    <t>6.4.</t>
  </si>
  <si>
    <t>Teiste kaitstavate liikide seire</t>
  </si>
  <si>
    <t>4.3.</t>
  </si>
  <si>
    <t>6.4.1.</t>
  </si>
  <si>
    <t>Soontaimede inventuur</t>
  </si>
  <si>
    <t>Igakülgne ülevaade teiste kaitstavate liikide seisundist</t>
  </si>
  <si>
    <t>Pole läbi viidud</t>
  </si>
  <si>
    <t>Juhuvaatlusi on tehtud, täiendavaid inventuure mitte</t>
  </si>
  <si>
    <t>Kahepaiksete ja roomajate inventuur</t>
  </si>
  <si>
    <t>Kahepaiksete inventuur viidi läbi 2019. aastal. Lisaks on tehtud juhuvaatlusi</t>
  </si>
  <si>
    <t>3.3.1.; 4.4.1.</t>
  </si>
  <si>
    <t>6.4.3.</t>
  </si>
  <si>
    <t>Nahkhiirte jt pisiimetajate inventuur</t>
  </si>
  <si>
    <t>Põhjalik inventuur tuleb 2016a suvel</t>
  </si>
  <si>
    <t>6.5.</t>
  </si>
  <si>
    <t>Mereelupaikade ja mereelustiku uuring</t>
  </si>
  <si>
    <t>6.5.1.</t>
  </si>
  <si>
    <t>Uuring hoiuala rannikumere elupaikade ja elustiku kohta</t>
  </si>
  <si>
    <t>Elupaigad kaardistatud ja elustik kirjeldatud</t>
  </si>
  <si>
    <t>KIK otsustas seda projekti toetada. Uuringud viiakse läbi 2008. a. jooksul TÜ Mereinstituudi poolt</t>
  </si>
  <si>
    <t>Täiendavaid uuringuid pole tehtud</t>
  </si>
  <si>
    <t>Viidi läbi Tallinna Linnuklubi tellimusel 2008. aastal</t>
  </si>
  <si>
    <t>6.6.</t>
  </si>
  <si>
    <t>Seirearuandlus</t>
  </si>
  <si>
    <t>7.1.1.</t>
  </si>
  <si>
    <t>6.6.1.</t>
  </si>
  <si>
    <t>Seireandmete töötlus ja aruande koostamine ja esitamine Harjumaa KKT-le</t>
  </si>
  <si>
    <t>Iga-aastane aruanne Paljassaare hoiuala elustiku seisundist</t>
  </si>
  <si>
    <t>Pole seireid toimunud</t>
  </si>
  <si>
    <t>Pole olnud midagi esitada, sest seireid pole toimunud. Varasemad uuringud ja seirearuanded on kõik esitatud HJR keskkonnaametile</t>
  </si>
  <si>
    <t>Infovahetus on toiminud. Uuringud ja seirearuanded on esitatud Keskkonnaametile</t>
  </si>
  <si>
    <t>KKK toimimise analüüs ja KKK täiendamine</t>
  </si>
  <si>
    <t>7.1.</t>
  </si>
  <si>
    <t>KKK rakendamise perioodiline analüüs ja kava korrigeerimine</t>
  </si>
  <si>
    <t>seos kõigi tegevustega</t>
  </si>
  <si>
    <t xml:space="preserve">Koostada iga-aastane lühianalüüs kava täitmise kohta, aastatel 2009, 2013 ja 2016 viia läbi põhjalikum analüüs ja kava täiendamine.   </t>
  </si>
  <si>
    <t>Iga-aastane lühianalüüs ja iga kolme-aasta järel (esimest korda 2009) põhjalikum analüüs KKK toimimisest on tehtud</t>
  </si>
  <si>
    <t>LKK koostöös TLKga</t>
  </si>
  <si>
    <t>Lühianalüüs koostati seisuga 10.03.2008</t>
  </si>
  <si>
    <t>TLK koostas lühianalüüsi rakenduskava täitmise kohta 2008.aastal</t>
  </si>
  <si>
    <t>Pole rohkem koostatud</t>
  </si>
  <si>
    <t>Käesolev rakenduskava täitmise hinnang peaks lünga täitma</t>
  </si>
  <si>
    <t>Rahastaja</t>
  </si>
  <si>
    <t>KOKKU</t>
  </si>
  <si>
    <t>Kasutatud tähised ja lühendid:</t>
  </si>
  <si>
    <t>Keskkonnaministeerium</t>
  </si>
  <si>
    <t>SA Keskkonnainvesteeringute Keskus</t>
  </si>
  <si>
    <t>KKK</t>
  </si>
  <si>
    <t>Kaitsekorralduskava</t>
  </si>
  <si>
    <t>Riiklik Looduskaitsekeskus</t>
  </si>
  <si>
    <t>Riigieelarve/KKM</t>
  </si>
  <si>
    <t>MTÜ Tallinna Linnuklubi</t>
  </si>
  <si>
    <t>Tallinna linnavalitsus/eelarve</t>
  </si>
  <si>
    <t>Tallinna Ülikool</t>
  </si>
  <si>
    <t>Paljassaare hoiuala kaitsekorralduskava aastateks 2008 - 2016 rakenduskava täitmine seisuga 02.12.2019. Allikas: Meelis Uustal</t>
  </si>
  <si>
    <t>Rakenduskava täitmise seis detsembris 2019</t>
  </si>
  <si>
    <t xml:space="preserve">Suurem osa olemasolevast teedevõrgustikust on Tallinna Keskkonnaameti ja P-Tallinna LOV tellimustel ja omal initsiatiivil osaliselt ka AS Tallinna Vee poolt uue katendi saanud ning on kasutusel matkaradadena. Suur-Paljassaare tipus on osa kunagisest teest merre vajunud ja uus võimalik teekoht on sisse niidetud, kuid kruusakattega teed pole rajatud. Radasid saab vaadelda infotahvlitelt, kuid täpsemat tähistamist suunaviitadega pole teostatud. </t>
  </si>
  <si>
    <t>Hulkuvate loomadega ei ole probleeme enam, pigem on mureks koeraomanikud, kes ei kasuta jalutusrihma ega suukorvi ning ei järgi linna heakorraeeskirju (radade servad on koerte väljaheiteid täis)</t>
  </si>
  <si>
    <t xml:space="preserve">Vahearuandeid pole esitatud, lõpparuanne käesoleva tabeli kujul esitatakse.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</si>
</sst>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23" x14ac:knownFonts="1">
    <font>
      <sz val="11"/>
      <color theme="1"/>
      <name val="Calibri"/>
      <family val="2"/>
      <charset val="186"/>
      <scheme val="minor"/>
    </font>
    <font>
      <sz val="10"/>
      <name val="Calibri"/>
      <family val="2"/>
      <scheme val="minor"/>
    </font>
    <font>
      <sz val="10"/>
      <color theme="1"/>
      <name val="Calibri"/>
      <family val="2"/>
      <scheme val="minor"/>
    </font>
    <font>
      <b/>
      <sz val="11"/>
      <color theme="1"/>
      <name val="Calibri"/>
      <family val="2"/>
      <charset val="186"/>
      <scheme val="minor"/>
    </font>
    <font>
      <b/>
      <sz val="10"/>
      <name val="Calibri"/>
      <family val="2"/>
      <charset val="186"/>
      <scheme val="minor"/>
    </font>
    <font>
      <sz val="10"/>
      <name val="Arial"/>
      <charset val="186"/>
    </font>
    <font>
      <b/>
      <sz val="18"/>
      <name val="Arial"/>
      <family val="2"/>
    </font>
    <font>
      <sz val="18"/>
      <color indexed="10"/>
      <name val="Arial"/>
      <family val="2"/>
    </font>
    <font>
      <sz val="10"/>
      <name val="Arial"/>
      <family val="2"/>
    </font>
    <font>
      <b/>
      <sz val="10"/>
      <name val="Arial"/>
      <family val="2"/>
    </font>
    <font>
      <b/>
      <sz val="9"/>
      <name val="Arial"/>
      <family val="2"/>
    </font>
    <font>
      <strike/>
      <sz val="10"/>
      <name val="Arial"/>
      <family val="2"/>
    </font>
    <font>
      <b/>
      <i/>
      <sz val="10"/>
      <name val="Arial"/>
      <family val="2"/>
    </font>
    <font>
      <sz val="9"/>
      <name val="Arial"/>
      <family val="2"/>
    </font>
    <font>
      <b/>
      <sz val="12"/>
      <name val="Arial"/>
      <family val="2"/>
    </font>
    <font>
      <b/>
      <strike/>
      <sz val="12"/>
      <name val="Arial"/>
      <family val="2"/>
    </font>
    <font>
      <b/>
      <sz val="11"/>
      <name val="Arial"/>
      <family val="2"/>
    </font>
    <font>
      <sz val="11"/>
      <name val="Arial"/>
      <family val="2"/>
    </font>
    <font>
      <b/>
      <sz val="12"/>
      <color indexed="10"/>
      <name val="Arial"/>
      <family val="2"/>
    </font>
    <font>
      <b/>
      <sz val="10"/>
      <color indexed="10"/>
      <name val="Arial"/>
      <family val="2"/>
    </font>
    <font>
      <sz val="9"/>
      <name val="Arial"/>
      <family val="2"/>
      <charset val="186"/>
    </font>
    <font>
      <b/>
      <i/>
      <sz val="12"/>
      <name val="Arial"/>
      <family val="2"/>
    </font>
    <font>
      <sz val="8"/>
      <name val="Arial"/>
      <family val="2"/>
    </font>
  </fonts>
  <fills count="5">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indexed="47"/>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5" fillId="0" borderId="0"/>
  </cellStyleXfs>
  <cellXfs count="245">
    <xf numFmtId="0" fontId="0" fillId="0" borderId="0" xfId="0"/>
    <xf numFmtId="0" fontId="1" fillId="0" borderId="1" xfId="0" applyFont="1" applyBorder="1" applyAlignment="1">
      <alignment vertical="top" wrapText="1"/>
    </xf>
    <xf numFmtId="0" fontId="2" fillId="0" borderId="1" xfId="0" applyFont="1" applyBorder="1" applyAlignment="1">
      <alignment vertical="top" wrapText="1"/>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3" fillId="0" borderId="1" xfId="0" applyFont="1" applyBorder="1"/>
    <xf numFmtId="0" fontId="3" fillId="0" borderId="1" xfId="0" applyFont="1" applyBorder="1" applyAlignment="1">
      <alignment horizontal="center"/>
    </xf>
    <xf numFmtId="0" fontId="4" fillId="0" borderId="1" xfId="0" applyFont="1" applyBorder="1" applyAlignment="1">
      <alignment vertical="top" wrapText="1"/>
    </xf>
    <xf numFmtId="0" fontId="6" fillId="0" borderId="3" xfId="1" applyFont="1" applyBorder="1" applyAlignment="1">
      <alignment horizontal="left" vertical="center"/>
    </xf>
    <xf numFmtId="0" fontId="7" fillId="0" borderId="3" xfId="1" applyFont="1" applyBorder="1" applyAlignment="1">
      <alignment horizontal="center" vertical="center"/>
    </xf>
    <xf numFmtId="0" fontId="5" fillId="0" borderId="3" xfId="1" applyBorder="1" applyAlignment="1"/>
    <xf numFmtId="0" fontId="5" fillId="0" borderId="0" xfId="1" applyBorder="1"/>
    <xf numFmtId="0" fontId="5" fillId="0" borderId="3" xfId="1" applyBorder="1"/>
    <xf numFmtId="164" fontId="5" fillId="0" borderId="0" xfId="1" applyNumberFormat="1" applyBorder="1"/>
    <xf numFmtId="0" fontId="5" fillId="0" borderId="0" xfId="1" applyBorder="1" applyAlignment="1">
      <alignment wrapText="1"/>
    </xf>
    <xf numFmtId="0" fontId="5" fillId="0" borderId="0" xfId="1"/>
    <xf numFmtId="0" fontId="5" fillId="0" borderId="0" xfId="1" applyAlignment="1">
      <alignment wrapText="1"/>
    </xf>
    <xf numFmtId="0" fontId="8" fillId="2" borderId="4" xfId="1" applyFont="1" applyFill="1" applyBorder="1" applyAlignment="1">
      <alignment horizontal="center" vertical="center"/>
    </xf>
    <xf numFmtId="0" fontId="9" fillId="2" borderId="5" xfId="1" applyFont="1" applyFill="1" applyBorder="1" applyAlignment="1">
      <alignment horizontal="center" vertical="center" wrapText="1"/>
    </xf>
    <xf numFmtId="0" fontId="9" fillId="2" borderId="6"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6"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8" fillId="2" borderId="0" xfId="1" applyFont="1" applyFill="1" applyBorder="1" applyAlignment="1">
      <alignment horizontal="center" vertical="center" wrapText="1"/>
    </xf>
    <xf numFmtId="0" fontId="8" fillId="2" borderId="6"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10" fillId="2" borderId="11" xfId="1" applyFont="1" applyFill="1" applyBorder="1" applyAlignment="1">
      <alignment horizontal="center" vertical="center" wrapText="1"/>
    </xf>
    <xf numFmtId="164" fontId="9" fillId="2" borderId="12" xfId="1" applyNumberFormat="1" applyFont="1" applyFill="1" applyBorder="1" applyAlignment="1">
      <alignment horizontal="center" vertical="center" wrapText="1"/>
    </xf>
    <xf numFmtId="164" fontId="9" fillId="2" borderId="13" xfId="1" applyNumberFormat="1" applyFont="1" applyFill="1" applyBorder="1" applyAlignment="1">
      <alignment horizontal="center" vertical="center" wrapText="1"/>
    </xf>
    <xf numFmtId="164" fontId="9" fillId="3" borderId="12" xfId="1" applyNumberFormat="1" applyFont="1" applyFill="1" applyBorder="1" applyAlignment="1">
      <alignment horizontal="center" vertical="center" wrapText="1"/>
    </xf>
    <xf numFmtId="164" fontId="9" fillId="3" borderId="13" xfId="1" applyNumberFormat="1" applyFont="1" applyFill="1" applyBorder="1" applyAlignment="1">
      <alignment horizontal="center" vertical="center" wrapText="1"/>
    </xf>
    <xf numFmtId="0" fontId="11" fillId="2" borderId="4" xfId="1" applyFont="1" applyFill="1" applyBorder="1" applyAlignment="1">
      <alignment horizontal="center" vertical="center"/>
    </xf>
    <xf numFmtId="0" fontId="9" fillId="2" borderId="13"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9" fillId="2" borderId="14" xfId="1" applyFont="1" applyFill="1" applyBorder="1" applyAlignment="1">
      <alignment horizontal="center" vertical="center" wrapText="1"/>
    </xf>
    <xf numFmtId="0" fontId="10" fillId="2" borderId="5" xfId="1" applyFont="1" applyFill="1" applyBorder="1" applyAlignment="1">
      <alignment horizontal="center" wrapText="1"/>
    </xf>
    <xf numFmtId="0" fontId="8" fillId="2" borderId="15" xfId="1" applyFont="1" applyFill="1" applyBorder="1" applyAlignment="1">
      <alignment horizontal="center" vertical="center"/>
    </xf>
    <xf numFmtId="0" fontId="5" fillId="2" borderId="1" xfId="1" applyFill="1" applyBorder="1" applyAlignment="1">
      <alignment horizontal="center"/>
    </xf>
    <xf numFmtId="1" fontId="5" fillId="2" borderId="16" xfId="1" applyNumberFormat="1" applyFill="1" applyBorder="1" applyAlignment="1">
      <alignment horizontal="center"/>
    </xf>
    <xf numFmtId="0" fontId="5" fillId="2" borderId="4" xfId="1" applyFill="1" applyBorder="1" applyAlignment="1">
      <alignment horizontal="center" wrapText="1"/>
    </xf>
    <xf numFmtId="0" fontId="10" fillId="2" borderId="4" xfId="1" applyFont="1" applyFill="1" applyBorder="1" applyAlignment="1">
      <alignment horizontal="center" wrapText="1"/>
    </xf>
    <xf numFmtId="0" fontId="9" fillId="2" borderId="4" xfId="1" applyFont="1" applyFill="1" applyBorder="1" applyAlignment="1">
      <alignment horizontal="center" vertical="center" wrapText="1"/>
    </xf>
    <xf numFmtId="0" fontId="8" fillId="2" borderId="4" xfId="1" applyFont="1" applyFill="1" applyBorder="1"/>
    <xf numFmtId="0" fontId="12" fillId="2" borderId="16" xfId="1" applyFont="1" applyFill="1" applyBorder="1" applyAlignment="1">
      <alignment horizontal="left" vertical="top" wrapText="1"/>
    </xf>
    <xf numFmtId="0" fontId="8" fillId="2" borderId="4" xfId="1" applyFont="1" applyFill="1" applyBorder="1" applyAlignment="1">
      <alignment wrapText="1"/>
    </xf>
    <xf numFmtId="0" fontId="8" fillId="2" borderId="4" xfId="1" applyFont="1" applyFill="1" applyBorder="1" applyAlignment="1">
      <alignment horizontal="center" vertical="center" wrapText="1"/>
    </xf>
    <xf numFmtId="0" fontId="8" fillId="2" borderId="4" xfId="1" applyFont="1" applyFill="1" applyBorder="1" applyAlignment="1">
      <alignment horizontal="left" vertical="top" wrapText="1"/>
    </xf>
    <xf numFmtId="0" fontId="8" fillId="2" borderId="4" xfId="1" applyFont="1" applyFill="1" applyBorder="1" applyAlignment="1">
      <alignment horizontal="center" vertical="top" wrapText="1"/>
    </xf>
    <xf numFmtId="0" fontId="8" fillId="2" borderId="5" xfId="1" applyFont="1" applyFill="1" applyBorder="1" applyAlignment="1">
      <alignment horizontal="center" vertical="top" wrapText="1"/>
    </xf>
    <xf numFmtId="0" fontId="13" fillId="2" borderId="4" xfId="1" applyFont="1" applyFill="1" applyBorder="1" applyAlignment="1">
      <alignment wrapText="1"/>
    </xf>
    <xf numFmtId="0" fontId="8" fillId="2" borderId="8" xfId="1" applyFont="1" applyFill="1" applyBorder="1" applyAlignment="1">
      <alignment horizontal="center" wrapText="1"/>
    </xf>
    <xf numFmtId="0" fontId="8" fillId="2" borderId="4" xfId="1" applyFont="1" applyFill="1" applyBorder="1" applyAlignment="1">
      <alignment horizontal="center" wrapText="1"/>
    </xf>
    <xf numFmtId="0" fontId="8" fillId="2" borderId="7" xfId="1" applyFont="1" applyFill="1" applyBorder="1" applyAlignment="1">
      <alignment horizontal="center" wrapText="1"/>
    </xf>
    <xf numFmtId="0" fontId="8" fillId="4" borderId="18" xfId="1" applyFont="1" applyFill="1" applyBorder="1" applyAlignment="1">
      <alignment horizontal="left" vertical="top" wrapText="1"/>
    </xf>
    <xf numFmtId="0" fontId="12" fillId="4" borderId="19" xfId="1" applyFont="1" applyFill="1" applyBorder="1" applyAlignment="1">
      <alignment horizontal="left" vertical="top" wrapText="1"/>
    </xf>
    <xf numFmtId="0" fontId="8" fillId="4" borderId="20" xfId="1" applyFont="1" applyFill="1" applyBorder="1" applyAlignment="1">
      <alignment horizontal="left" vertical="top" wrapText="1"/>
    </xf>
    <xf numFmtId="0" fontId="8" fillId="4" borderId="21" xfId="1" applyFont="1" applyFill="1" applyBorder="1" applyAlignment="1">
      <alignment horizontal="left" vertical="top" wrapText="1"/>
    </xf>
    <xf numFmtId="0" fontId="8" fillId="0" borderId="1" xfId="1" applyFont="1" applyFill="1" applyBorder="1" applyAlignment="1">
      <alignment horizontal="left" vertical="top" wrapText="1"/>
    </xf>
    <xf numFmtId="3" fontId="8" fillId="0" borderId="1" xfId="1" applyNumberFormat="1" applyFont="1" applyFill="1" applyBorder="1" applyAlignment="1">
      <alignment horizontal="left" vertical="top" wrapText="1"/>
    </xf>
    <xf numFmtId="164" fontId="8" fillId="0" borderId="25" xfId="1" applyNumberFormat="1" applyFont="1" applyBorder="1" applyAlignment="1">
      <alignment horizontal="left" vertical="top" wrapText="1"/>
    </xf>
    <xf numFmtId="0" fontId="8" fillId="0" borderId="25" xfId="1" applyFont="1" applyBorder="1" applyAlignment="1">
      <alignment horizontal="left" vertical="top" wrapText="1"/>
    </xf>
    <xf numFmtId="0" fontId="8" fillId="0" borderId="1" xfId="1" applyFont="1" applyBorder="1" applyAlignment="1">
      <alignment horizontal="left" vertical="top" wrapText="1"/>
    </xf>
    <xf numFmtId="0" fontId="8" fillId="0" borderId="24" xfId="1" applyFont="1" applyFill="1" applyBorder="1" applyAlignment="1">
      <alignment horizontal="left" vertical="top" wrapText="1"/>
    </xf>
    <xf numFmtId="14" fontId="8" fillId="0" borderId="1" xfId="1" applyNumberFormat="1" applyFont="1" applyFill="1" applyBorder="1" applyAlignment="1">
      <alignment horizontal="left" vertical="top" wrapText="1"/>
    </xf>
    <xf numFmtId="0" fontId="8" fillId="2" borderId="1" xfId="1" applyFont="1" applyFill="1" applyBorder="1" applyAlignment="1">
      <alignment horizontal="left" vertical="top" wrapText="1"/>
    </xf>
    <xf numFmtId="14" fontId="8" fillId="2" borderId="1" xfId="1" applyNumberFormat="1" applyFont="1" applyFill="1" applyBorder="1" applyAlignment="1">
      <alignment horizontal="left" vertical="top" wrapText="1"/>
    </xf>
    <xf numFmtId="0" fontId="8" fillId="2" borderId="25" xfId="1" applyFont="1" applyFill="1" applyBorder="1" applyAlignment="1">
      <alignment horizontal="left" vertical="top" wrapText="1"/>
    </xf>
    <xf numFmtId="164" fontId="9" fillId="2" borderId="25" xfId="1" applyNumberFormat="1" applyFont="1" applyFill="1" applyBorder="1" applyAlignment="1">
      <alignment horizontal="left" vertical="top" wrapText="1"/>
    </xf>
    <xf numFmtId="0" fontId="8" fillId="4" borderId="1" xfId="1" applyFont="1" applyFill="1" applyBorder="1" applyAlignment="1">
      <alignment horizontal="left" vertical="top" wrapText="1"/>
    </xf>
    <xf numFmtId="3" fontId="8" fillId="4" borderId="1" xfId="1" applyNumberFormat="1" applyFont="1" applyFill="1" applyBorder="1" applyAlignment="1">
      <alignment horizontal="left" vertical="top" wrapText="1"/>
    </xf>
    <xf numFmtId="0" fontId="8" fillId="4" borderId="25" xfId="1" applyFont="1" applyFill="1" applyBorder="1" applyAlignment="1">
      <alignment horizontal="left" vertical="top" wrapText="1"/>
    </xf>
    <xf numFmtId="164" fontId="8" fillId="4" borderId="25" xfId="1" applyNumberFormat="1" applyFont="1" applyFill="1" applyBorder="1" applyAlignment="1">
      <alignment horizontal="left" vertical="top" wrapText="1"/>
    </xf>
    <xf numFmtId="0" fontId="8" fillId="0" borderId="26" xfId="1" applyFont="1" applyBorder="1" applyAlignment="1">
      <alignment horizontal="left" vertical="top" wrapText="1"/>
    </xf>
    <xf numFmtId="0" fontId="11" fillId="4" borderId="1" xfId="1" applyFont="1" applyFill="1" applyBorder="1" applyAlignment="1">
      <alignment horizontal="left" vertical="top" wrapText="1"/>
    </xf>
    <xf numFmtId="3" fontId="11" fillId="4" borderId="1" xfId="1" applyNumberFormat="1" applyFont="1" applyFill="1" applyBorder="1" applyAlignment="1">
      <alignment horizontal="left" vertical="top" wrapText="1"/>
    </xf>
    <xf numFmtId="0" fontId="8" fillId="0" borderId="1" xfId="1" applyFont="1" applyBorder="1" applyAlignment="1">
      <alignment horizontal="left" vertical="top" wrapText="1"/>
    </xf>
    <xf numFmtId="0" fontId="8" fillId="0" borderId="2" xfId="1" applyFont="1" applyBorder="1" applyAlignment="1">
      <alignment horizontal="left" vertical="top" wrapText="1"/>
    </xf>
    <xf numFmtId="0" fontId="8" fillId="0" borderId="24" xfId="1" applyFont="1" applyBorder="1" applyAlignment="1">
      <alignment horizontal="left" vertical="top" wrapText="1"/>
    </xf>
    <xf numFmtId="0" fontId="8" fillId="0" borderId="25" xfId="1" applyFont="1" applyFill="1" applyBorder="1" applyAlignment="1">
      <alignment horizontal="left" vertical="top" wrapText="1"/>
    </xf>
    <xf numFmtId="164" fontId="8" fillId="0" borderId="25" xfId="1" applyNumberFormat="1" applyFont="1" applyFill="1" applyBorder="1" applyAlignment="1">
      <alignment horizontal="left" vertical="top" wrapText="1"/>
    </xf>
    <xf numFmtId="49" fontId="8" fillId="0" borderId="1" xfId="1" applyNumberFormat="1" applyFont="1" applyFill="1" applyBorder="1" applyAlignment="1">
      <alignment horizontal="left" vertical="top" wrapText="1"/>
    </xf>
    <xf numFmtId="0" fontId="12" fillId="4" borderId="1" xfId="1" applyFont="1" applyFill="1" applyBorder="1" applyAlignment="1">
      <alignment horizontal="left" vertical="top" wrapText="1"/>
    </xf>
    <xf numFmtId="0" fontId="8" fillId="0" borderId="30" xfId="1" applyFont="1" applyFill="1" applyBorder="1" applyAlignment="1">
      <alignment horizontal="left" vertical="top" wrapText="1"/>
    </xf>
    <xf numFmtId="164" fontId="8" fillId="0" borderId="30" xfId="1" applyNumberFormat="1" applyFont="1" applyFill="1" applyBorder="1" applyAlignment="1">
      <alignment horizontal="left" vertical="top" wrapText="1"/>
    </xf>
    <xf numFmtId="0" fontId="8" fillId="0" borderId="26" xfId="1" applyFont="1" applyBorder="1" applyAlignment="1">
      <alignment horizontal="left" vertical="top" wrapText="1"/>
    </xf>
    <xf numFmtId="0" fontId="8" fillId="0" borderId="2" xfId="1" applyFont="1" applyFill="1" applyBorder="1" applyAlignment="1">
      <alignment horizontal="left" vertical="top" wrapText="1"/>
    </xf>
    <xf numFmtId="0" fontId="8" fillId="0" borderId="25" xfId="1" applyFont="1" applyFill="1" applyBorder="1" applyAlignment="1">
      <alignment horizontal="left" vertical="top"/>
    </xf>
    <xf numFmtId="164" fontId="8" fillId="0" borderId="25" xfId="1" applyNumberFormat="1" applyFont="1" applyFill="1" applyBorder="1" applyAlignment="1">
      <alignment horizontal="left" vertical="top"/>
    </xf>
    <xf numFmtId="0" fontId="8" fillId="4" borderId="25" xfId="1" applyFont="1" applyFill="1" applyBorder="1" applyAlignment="1">
      <alignment horizontal="left" vertical="top"/>
    </xf>
    <xf numFmtId="164" fontId="8" fillId="4" borderId="25" xfId="1" applyNumberFormat="1" applyFont="1" applyFill="1" applyBorder="1" applyAlignment="1">
      <alignment horizontal="left" vertical="top"/>
    </xf>
    <xf numFmtId="164" fontId="8" fillId="0" borderId="25" xfId="1" applyNumberFormat="1" applyFont="1" applyBorder="1" applyAlignment="1">
      <alignment horizontal="left" vertical="top"/>
    </xf>
    <xf numFmtId="0" fontId="8" fillId="0" borderId="25" xfId="1" applyFont="1" applyBorder="1" applyAlignment="1">
      <alignment horizontal="left" vertical="top"/>
    </xf>
    <xf numFmtId="0" fontId="9" fillId="4" borderId="1" xfId="1" applyFont="1" applyFill="1" applyBorder="1" applyAlignment="1">
      <alignment horizontal="left" vertical="top" wrapText="1"/>
    </xf>
    <xf numFmtId="0" fontId="8" fillId="0" borderId="0" xfId="1" applyFont="1" applyBorder="1" applyAlignment="1">
      <alignment horizontal="left" vertical="top"/>
    </xf>
    <xf numFmtId="0" fontId="5" fillId="0" borderId="0" xfId="1" applyAlignment="1">
      <alignment vertical="top"/>
    </xf>
    <xf numFmtId="3" fontId="8" fillId="0" borderId="0" xfId="1" applyNumberFormat="1" applyFont="1" applyBorder="1" applyAlignment="1">
      <alignment horizontal="center" vertical="top" wrapText="1"/>
    </xf>
    <xf numFmtId="0" fontId="8" fillId="0" borderId="0" xfId="1" applyFont="1" applyBorder="1" applyAlignment="1">
      <alignment horizontal="center" vertical="top" wrapText="1"/>
    </xf>
    <xf numFmtId="0" fontId="20" fillId="0" borderId="0" xfId="1" applyFont="1" applyBorder="1" applyAlignment="1">
      <alignment wrapText="1"/>
    </xf>
    <xf numFmtId="0" fontId="8" fillId="0" borderId="0" xfId="1" applyFont="1" applyAlignment="1">
      <alignment horizontal="left" vertical="top"/>
    </xf>
    <xf numFmtId="164" fontId="8" fillId="0" borderId="0" xfId="1" applyNumberFormat="1" applyFont="1" applyAlignment="1">
      <alignment horizontal="left" vertical="top"/>
    </xf>
    <xf numFmtId="0" fontId="8" fillId="0" borderId="0" xfId="1" applyFont="1"/>
    <xf numFmtId="0" fontId="16" fillId="0" borderId="0" xfId="1" applyFont="1" applyBorder="1" applyAlignment="1">
      <alignment horizontal="center" vertical="top" wrapText="1"/>
    </xf>
    <xf numFmtId="0" fontId="8" fillId="0" borderId="0" xfId="1" applyFont="1" applyBorder="1"/>
    <xf numFmtId="0" fontId="8" fillId="0" borderId="0" xfId="1" applyFont="1" applyBorder="1" applyAlignment="1">
      <alignment horizontal="center"/>
    </xf>
    <xf numFmtId="0" fontId="14" fillId="0" borderId="34" xfId="1" applyFont="1" applyBorder="1" applyAlignment="1">
      <alignment horizontal="center" vertical="top" wrapText="1"/>
    </xf>
    <xf numFmtId="0" fontId="21" fillId="0" borderId="21" xfId="1" applyFont="1" applyBorder="1" applyAlignment="1">
      <alignment horizontal="center" vertical="top" wrapText="1"/>
    </xf>
    <xf numFmtId="0" fontId="21" fillId="0" borderId="22" xfId="1" applyFont="1" applyBorder="1" applyAlignment="1">
      <alignment horizontal="center" vertical="top" wrapText="1"/>
    </xf>
    <xf numFmtId="0" fontId="21" fillId="0" borderId="0" xfId="1" applyFont="1" applyBorder="1" applyAlignment="1">
      <alignment horizontal="center" vertical="top" wrapText="1"/>
    </xf>
    <xf numFmtId="0" fontId="14" fillId="0" borderId="0" xfId="1" applyFont="1" applyAlignment="1">
      <alignment vertical="top" wrapText="1"/>
    </xf>
    <xf numFmtId="0" fontId="8" fillId="0" borderId="0" xfId="1" applyFont="1" applyAlignment="1">
      <alignment vertical="top" wrapText="1"/>
    </xf>
    <xf numFmtId="0" fontId="16" fillId="0" borderId="0" xfId="1" applyFont="1" applyBorder="1" applyAlignment="1">
      <alignment vertical="top" wrapText="1"/>
    </xf>
    <xf numFmtId="0" fontId="16" fillId="0" borderId="0" xfId="1" applyFont="1" applyBorder="1" applyAlignment="1">
      <alignment horizontal="center" vertical="top" wrapText="1"/>
    </xf>
    <xf numFmtId="0" fontId="14" fillId="0" borderId="35" xfId="1" applyFont="1" applyFill="1" applyBorder="1" applyAlignment="1">
      <alignment horizontal="center" vertical="top" wrapText="1"/>
    </xf>
    <xf numFmtId="3" fontId="14" fillId="0" borderId="35" xfId="1" applyNumberFormat="1" applyFont="1" applyFill="1" applyBorder="1" applyAlignment="1">
      <alignment horizontal="center"/>
    </xf>
    <xf numFmtId="3" fontId="9" fillId="0" borderId="35" xfId="1" applyNumberFormat="1" applyFont="1" applyFill="1" applyBorder="1" applyAlignment="1">
      <alignment horizontal="center"/>
    </xf>
    <xf numFmtId="3" fontId="9" fillId="0" borderId="36" xfId="1" applyNumberFormat="1" applyFont="1" applyFill="1" applyBorder="1" applyAlignment="1">
      <alignment horizontal="center"/>
    </xf>
    <xf numFmtId="3" fontId="9" fillId="0" borderId="0" xfId="1" applyNumberFormat="1" applyFont="1" applyFill="1" applyBorder="1" applyAlignment="1">
      <alignment horizontal="center"/>
    </xf>
    <xf numFmtId="0" fontId="14" fillId="0" borderId="0" xfId="1" applyFont="1" applyAlignment="1">
      <alignment vertical="top" wrapText="1"/>
    </xf>
    <xf numFmtId="0" fontId="14" fillId="0" borderId="37" xfId="1" applyFont="1" applyFill="1" applyBorder="1" applyAlignment="1">
      <alignment horizontal="center" vertical="top" wrapText="1"/>
    </xf>
    <xf numFmtId="3" fontId="14" fillId="0" borderId="37" xfId="1" applyNumberFormat="1" applyFont="1" applyFill="1" applyBorder="1" applyAlignment="1">
      <alignment horizontal="center"/>
    </xf>
    <xf numFmtId="3" fontId="9" fillId="0" borderId="37" xfId="1" applyNumberFormat="1" applyFont="1" applyFill="1" applyBorder="1" applyAlignment="1">
      <alignment horizontal="center"/>
    </xf>
    <xf numFmtId="3" fontId="9" fillId="0" borderId="38" xfId="1" applyNumberFormat="1" applyFont="1" applyFill="1" applyBorder="1" applyAlignment="1">
      <alignment horizontal="center"/>
    </xf>
    <xf numFmtId="0" fontId="14" fillId="0" borderId="17" xfId="1" applyFont="1" applyBorder="1"/>
    <xf numFmtId="0" fontId="8" fillId="0" borderId="39" xfId="1" applyFont="1" applyBorder="1" applyAlignment="1">
      <alignment vertical="top"/>
    </xf>
    <xf numFmtId="165" fontId="8" fillId="0" borderId="0" xfId="1" applyNumberFormat="1" applyFont="1" applyBorder="1"/>
    <xf numFmtId="2" fontId="8" fillId="0" borderId="0" xfId="1" applyNumberFormat="1" applyFont="1" applyBorder="1"/>
    <xf numFmtId="164" fontId="8" fillId="0" borderId="0" xfId="1" applyNumberFormat="1" applyFont="1" applyBorder="1" applyAlignment="1">
      <alignment horizontal="center" vertical="top" wrapText="1"/>
    </xf>
    <xf numFmtId="165" fontId="14" fillId="0" borderId="40" xfId="1" applyNumberFormat="1" applyFont="1" applyBorder="1" applyAlignment="1">
      <alignment horizontal="center"/>
    </xf>
    <xf numFmtId="3" fontId="14" fillId="0" borderId="40" xfId="1" applyNumberFormat="1" applyFont="1" applyBorder="1" applyAlignment="1">
      <alignment horizontal="center"/>
    </xf>
    <xf numFmtId="3" fontId="9" fillId="0" borderId="40" xfId="1" applyNumberFormat="1" applyFont="1" applyBorder="1" applyAlignment="1">
      <alignment horizontal="center"/>
    </xf>
    <xf numFmtId="3" fontId="9" fillId="0" borderId="41" xfId="1" applyNumberFormat="1" applyFont="1" applyBorder="1" applyAlignment="1">
      <alignment horizontal="center"/>
    </xf>
    <xf numFmtId="3" fontId="9" fillId="0" borderId="0" xfId="1" applyNumberFormat="1" applyFont="1" applyBorder="1" applyAlignment="1">
      <alignment horizontal="center"/>
    </xf>
    <xf numFmtId="0" fontId="14" fillId="0" borderId="42" xfId="1" applyFont="1" applyBorder="1"/>
    <xf numFmtId="0" fontId="5" fillId="0" borderId="43" xfId="1" applyBorder="1" applyAlignment="1">
      <alignment vertical="top"/>
    </xf>
    <xf numFmtId="3" fontId="14" fillId="0" borderId="4" xfId="1" applyNumberFormat="1" applyFont="1" applyBorder="1" applyAlignment="1">
      <alignment horizontal="center"/>
    </xf>
    <xf numFmtId="3" fontId="22" fillId="0" borderId="0" xfId="1" applyNumberFormat="1" applyFont="1" applyFill="1" applyBorder="1"/>
    <xf numFmtId="0" fontId="18" fillId="0" borderId="0" xfId="1" applyFont="1" applyBorder="1" applyAlignment="1">
      <alignment horizontal="center" wrapText="1"/>
    </xf>
    <xf numFmtId="164" fontId="8" fillId="0" borderId="0" xfId="1" applyNumberFormat="1" applyFont="1" applyBorder="1" applyAlignment="1">
      <alignment horizontal="left" vertical="top"/>
    </xf>
    <xf numFmtId="0" fontId="8" fillId="0" borderId="43" xfId="1" applyFont="1" applyBorder="1" applyAlignment="1">
      <alignment vertical="top"/>
    </xf>
    <xf numFmtId="3" fontId="14" fillId="0" borderId="0" xfId="1" applyNumberFormat="1" applyFont="1" applyBorder="1" applyAlignment="1">
      <alignment horizontal="center"/>
    </xf>
    <xf numFmtId="3" fontId="8" fillId="0" borderId="0" xfId="1" applyNumberFormat="1" applyFont="1" applyBorder="1"/>
    <xf numFmtId="0" fontId="17" fillId="0" borderId="0" xfId="1" applyFont="1" applyBorder="1" applyAlignment="1">
      <alignment horizontal="center" wrapText="1"/>
    </xf>
    <xf numFmtId="0" fontId="8" fillId="0" borderId="0" xfId="1" applyFont="1" applyBorder="1" applyAlignment="1">
      <alignment horizontal="center" wrapText="1"/>
    </xf>
    <xf numFmtId="164" fontId="8" fillId="0" borderId="0" xfId="1" applyNumberFormat="1" applyFont="1" applyBorder="1"/>
    <xf numFmtId="166" fontId="8" fillId="0" borderId="0" xfId="1" applyNumberFormat="1" applyFont="1" applyBorder="1"/>
    <xf numFmtId="0" fontId="5" fillId="0" borderId="0" xfId="1" applyBorder="1" applyAlignment="1">
      <alignment horizontal="center" vertical="top" wrapText="1"/>
    </xf>
    <xf numFmtId="0" fontId="14" fillId="0" borderId="0" xfId="1" applyFont="1" applyBorder="1" applyAlignment="1">
      <alignment horizontal="center" vertical="top" wrapText="1"/>
    </xf>
    <xf numFmtId="0" fontId="14" fillId="0" borderId="44" xfId="1" applyFont="1" applyFill="1" applyBorder="1"/>
    <xf numFmtId="0" fontId="8" fillId="0" borderId="45" xfId="1" applyFont="1" applyFill="1" applyBorder="1" applyAlignment="1">
      <alignment vertical="top"/>
    </xf>
    <xf numFmtId="0" fontId="5" fillId="0" borderId="0" xfId="1" applyAlignment="1">
      <alignment horizontal="center" vertical="top" wrapText="1"/>
    </xf>
    <xf numFmtId="0" fontId="20" fillId="0" borderId="0" xfId="1" applyFont="1" applyAlignment="1">
      <alignment vertical="top" wrapText="1"/>
    </xf>
    <xf numFmtId="164" fontId="5" fillId="0" borderId="0" xfId="1" applyNumberFormat="1" applyAlignment="1">
      <alignment vertical="top"/>
    </xf>
    <xf numFmtId="165" fontId="16" fillId="0" borderId="0" xfId="1" applyNumberFormat="1" applyFont="1" applyBorder="1"/>
    <xf numFmtId="2" fontId="16" fillId="0" borderId="0" xfId="1" applyNumberFormat="1" applyFont="1" applyBorder="1"/>
    <xf numFmtId="164" fontId="16" fillId="0" borderId="0" xfId="1" applyNumberFormat="1" applyFont="1" applyBorder="1" applyAlignment="1">
      <alignment horizontal="center" vertical="top" wrapText="1"/>
    </xf>
    <xf numFmtId="165" fontId="16" fillId="0" borderId="0" xfId="1" applyNumberFormat="1" applyFont="1" applyBorder="1" applyAlignment="1">
      <alignment horizontal="center" vertical="top" wrapText="1"/>
    </xf>
    <xf numFmtId="0" fontId="20" fillId="0" borderId="0" xfId="1" applyFont="1" applyAlignment="1">
      <alignment wrapText="1"/>
    </xf>
    <xf numFmtId="0" fontId="8" fillId="0" borderId="0" xfId="1" applyFont="1" applyAlignment="1">
      <alignment wrapText="1"/>
    </xf>
    <xf numFmtId="0" fontId="5" fillId="0" borderId="0" xfId="1" applyAlignment="1">
      <alignment horizontal="center"/>
    </xf>
    <xf numFmtId="164" fontId="5" fillId="0" borderId="0" xfId="1" applyNumberFormat="1"/>
    <xf numFmtId="0" fontId="8" fillId="4" borderId="17" xfId="1" applyFont="1" applyFill="1" applyBorder="1" applyAlignment="1">
      <alignment horizontal="left" vertical="top" wrapText="1"/>
    </xf>
    <xf numFmtId="0" fontId="8" fillId="4" borderId="22" xfId="1" applyFont="1" applyFill="1" applyBorder="1" applyAlignment="1">
      <alignment horizontal="left" vertical="top" wrapText="1"/>
    </xf>
    <xf numFmtId="0" fontId="8" fillId="4" borderId="5" xfId="1" applyFont="1" applyFill="1" applyBorder="1" applyAlignment="1">
      <alignment horizontal="left" vertical="top" wrapText="1"/>
    </xf>
    <xf numFmtId="0" fontId="13" fillId="4" borderId="21" xfId="1" applyFont="1" applyFill="1" applyBorder="1" applyAlignment="1">
      <alignment horizontal="left" vertical="top" wrapText="1"/>
    </xf>
    <xf numFmtId="0" fontId="8" fillId="4" borderId="23" xfId="1" applyFont="1" applyFill="1" applyBorder="1" applyAlignment="1">
      <alignment horizontal="left" vertical="top" wrapText="1"/>
    </xf>
    <xf numFmtId="164" fontId="8" fillId="4" borderId="24" xfId="1" applyNumberFormat="1" applyFont="1" applyFill="1" applyBorder="1" applyAlignment="1">
      <alignment horizontal="left" vertical="top" wrapText="1"/>
    </xf>
    <xf numFmtId="0" fontId="8" fillId="4" borderId="24" xfId="1" applyFont="1" applyFill="1" applyBorder="1" applyAlignment="1">
      <alignment horizontal="left" vertical="top" wrapText="1"/>
    </xf>
    <xf numFmtId="165" fontId="8" fillId="0" borderId="1" xfId="1" applyNumberFormat="1" applyFont="1" applyFill="1" applyBorder="1" applyAlignment="1">
      <alignment horizontal="left" vertical="top" wrapText="1"/>
    </xf>
    <xf numFmtId="164" fontId="8" fillId="0" borderId="1" xfId="1" applyNumberFormat="1" applyFont="1" applyFill="1" applyBorder="1" applyAlignment="1">
      <alignment horizontal="left" vertical="top" wrapText="1"/>
    </xf>
    <xf numFmtId="0" fontId="14" fillId="0" borderId="1" xfId="1" applyFont="1" applyBorder="1" applyAlignment="1">
      <alignment horizontal="left" vertical="top" wrapText="1"/>
    </xf>
    <xf numFmtId="0" fontId="8" fillId="0" borderId="24" xfId="1" applyFont="1" applyBorder="1" applyAlignment="1">
      <alignment horizontal="left" vertical="top" wrapText="1"/>
    </xf>
    <xf numFmtId="3" fontId="8" fillId="0" borderId="24" xfId="1" applyNumberFormat="1" applyFont="1" applyFill="1" applyBorder="1" applyAlignment="1">
      <alignment horizontal="left" vertical="top" wrapText="1"/>
    </xf>
    <xf numFmtId="0" fontId="14" fillId="0" borderId="23" xfId="1" applyFont="1" applyBorder="1" applyAlignment="1">
      <alignment horizontal="left" vertical="top" wrapText="1"/>
    </xf>
    <xf numFmtId="0" fontId="8" fillId="0" borderId="23" xfId="1" applyFont="1" applyBorder="1" applyAlignment="1">
      <alignment horizontal="left" vertical="top" wrapText="1"/>
    </xf>
    <xf numFmtId="3" fontId="14" fillId="2" borderId="1" xfId="1" applyNumberFormat="1" applyFont="1" applyFill="1" applyBorder="1" applyAlignment="1">
      <alignment horizontal="left" vertical="top" wrapText="1"/>
    </xf>
    <xf numFmtId="165" fontId="14" fillId="2" borderId="1" xfId="1" applyNumberFormat="1" applyFont="1" applyFill="1" applyBorder="1" applyAlignment="1">
      <alignment horizontal="left" vertical="top" wrapText="1"/>
    </xf>
    <xf numFmtId="165" fontId="8" fillId="4" borderId="1" xfId="1" applyNumberFormat="1" applyFont="1" applyFill="1" applyBorder="1" applyAlignment="1">
      <alignment horizontal="left" vertical="top" wrapText="1"/>
    </xf>
    <xf numFmtId="164" fontId="8" fillId="4" borderId="1" xfId="1" applyNumberFormat="1" applyFont="1" applyFill="1" applyBorder="1" applyAlignment="1">
      <alignment horizontal="left" vertical="top" wrapText="1"/>
    </xf>
    <xf numFmtId="3" fontId="8" fillId="4" borderId="24" xfId="1" applyNumberFormat="1" applyFont="1" applyFill="1" applyBorder="1" applyAlignment="1">
      <alignment horizontal="left" vertical="top" wrapText="1"/>
    </xf>
    <xf numFmtId="0" fontId="14" fillId="4" borderId="23" xfId="1" applyFont="1" applyFill="1" applyBorder="1" applyAlignment="1">
      <alignment horizontal="left" vertical="top" wrapText="1"/>
    </xf>
    <xf numFmtId="0" fontId="8" fillId="0" borderId="26" xfId="1" applyFont="1" applyFill="1" applyBorder="1" applyAlignment="1">
      <alignment horizontal="left" vertical="top" wrapText="1"/>
    </xf>
    <xf numFmtId="0" fontId="14" fillId="0" borderId="25" xfId="1" applyFont="1" applyBorder="1" applyAlignment="1">
      <alignment horizontal="left" vertical="top" wrapText="1"/>
    </xf>
    <xf numFmtId="0" fontId="14" fillId="2" borderId="1" xfId="1" applyFont="1" applyFill="1" applyBorder="1" applyAlignment="1">
      <alignment horizontal="left" vertical="top" wrapText="1"/>
    </xf>
    <xf numFmtId="164" fontId="14" fillId="2" borderId="1" xfId="1" applyNumberFormat="1" applyFont="1" applyFill="1" applyBorder="1" applyAlignment="1">
      <alignment horizontal="left" vertical="top" wrapText="1"/>
    </xf>
    <xf numFmtId="0" fontId="14" fillId="4" borderId="25" xfId="1" applyFont="1" applyFill="1" applyBorder="1" applyAlignment="1">
      <alignment horizontal="left" vertical="top" wrapText="1"/>
    </xf>
    <xf numFmtId="16" fontId="8" fillId="0" borderId="1" xfId="1" applyNumberFormat="1" applyFont="1" applyFill="1" applyBorder="1" applyAlignment="1">
      <alignment horizontal="left" vertical="top" wrapText="1"/>
    </xf>
    <xf numFmtId="0" fontId="8" fillId="4" borderId="26" xfId="1" applyFont="1" applyFill="1" applyBorder="1" applyAlignment="1">
      <alignment horizontal="left" vertical="top" wrapText="1"/>
    </xf>
    <xf numFmtId="165" fontId="11" fillId="4" borderId="1" xfId="1" applyNumberFormat="1" applyFont="1" applyFill="1" applyBorder="1" applyAlignment="1">
      <alignment horizontal="left" vertical="top" wrapText="1"/>
    </xf>
    <xf numFmtId="164" fontId="11" fillId="4" borderId="1" xfId="1" applyNumberFormat="1" applyFont="1" applyFill="1" applyBorder="1" applyAlignment="1">
      <alignment horizontal="left" vertical="top" wrapText="1"/>
    </xf>
    <xf numFmtId="0" fontId="15" fillId="4" borderId="25" xfId="1" applyFont="1" applyFill="1" applyBorder="1" applyAlignment="1">
      <alignment horizontal="left" vertical="top" wrapText="1"/>
    </xf>
    <xf numFmtId="0" fontId="11" fillId="4" borderId="25" xfId="1" applyFont="1" applyFill="1" applyBorder="1" applyAlignment="1">
      <alignment horizontal="left" vertical="top" wrapText="1"/>
    </xf>
    <xf numFmtId="3" fontId="8" fillId="0" borderId="1" xfId="1" applyNumberFormat="1" applyFont="1" applyBorder="1" applyAlignment="1">
      <alignment horizontal="left" vertical="top" wrapText="1"/>
    </xf>
    <xf numFmtId="0" fontId="8" fillId="0" borderId="27" xfId="1" applyFont="1" applyBorder="1" applyAlignment="1">
      <alignment horizontal="left" vertical="top" wrapText="1"/>
    </xf>
    <xf numFmtId="3" fontId="8" fillId="0" borderId="28" xfId="1" applyNumberFormat="1" applyFont="1" applyBorder="1" applyAlignment="1">
      <alignment horizontal="left" vertical="top" wrapText="1"/>
    </xf>
    <xf numFmtId="0" fontId="8" fillId="0" borderId="29" xfId="1" applyFont="1" applyBorder="1" applyAlignment="1">
      <alignment horizontal="left" vertical="top" wrapText="1"/>
    </xf>
    <xf numFmtId="3" fontId="8" fillId="0" borderId="28" xfId="1" applyNumberFormat="1" applyFont="1" applyFill="1" applyBorder="1" applyAlignment="1">
      <alignment horizontal="left" vertical="top" wrapText="1"/>
    </xf>
    <xf numFmtId="0" fontId="14" fillId="0" borderId="25" xfId="1" applyFont="1" applyFill="1" applyBorder="1" applyAlignment="1">
      <alignment horizontal="left" vertical="top" wrapText="1"/>
    </xf>
    <xf numFmtId="49" fontId="8" fillId="0" borderId="1" xfId="1" applyNumberFormat="1" applyFont="1" applyBorder="1" applyAlignment="1">
      <alignment horizontal="left" vertical="top" wrapText="1"/>
    </xf>
    <xf numFmtId="49" fontId="8" fillId="0" borderId="26" xfId="1" applyNumberFormat="1" applyFont="1" applyBorder="1" applyAlignment="1">
      <alignment horizontal="left" vertical="top" wrapText="1"/>
    </xf>
    <xf numFmtId="0" fontId="8" fillId="0" borderId="26" xfId="1" applyFont="1" applyFill="1" applyBorder="1" applyAlignment="1">
      <alignment horizontal="left" vertical="top" wrapText="1"/>
    </xf>
    <xf numFmtId="49" fontId="8" fillId="0" borderId="2" xfId="1" applyNumberFormat="1" applyFont="1" applyBorder="1" applyAlignment="1">
      <alignment horizontal="left" vertical="top" wrapText="1"/>
    </xf>
    <xf numFmtId="0" fontId="8" fillId="0" borderId="2" xfId="1" applyFont="1" applyFill="1" applyBorder="1" applyAlignment="1">
      <alignment horizontal="left" vertical="top" wrapText="1"/>
    </xf>
    <xf numFmtId="49" fontId="8" fillId="0" borderId="1" xfId="1" applyNumberFormat="1" applyFont="1" applyBorder="1" applyAlignment="1">
      <alignment horizontal="left" vertical="top" wrapText="1"/>
    </xf>
    <xf numFmtId="0" fontId="8" fillId="0" borderId="1" xfId="1" applyFont="1" applyFill="1" applyBorder="1" applyAlignment="1">
      <alignment horizontal="left" vertical="top" wrapText="1"/>
    </xf>
    <xf numFmtId="49" fontId="8" fillId="0" borderId="24" xfId="1" applyNumberFormat="1" applyFont="1" applyBorder="1" applyAlignment="1">
      <alignment horizontal="left" vertical="top" wrapText="1"/>
    </xf>
    <xf numFmtId="0" fontId="8" fillId="0" borderId="1" xfId="1" applyFont="1" applyFill="1" applyBorder="1" applyAlignment="1">
      <alignment horizontal="left" vertical="top"/>
    </xf>
    <xf numFmtId="0" fontId="14" fillId="0" borderId="30" xfId="1" applyFont="1" applyFill="1" applyBorder="1" applyAlignment="1">
      <alignment horizontal="left" vertical="top" wrapText="1"/>
    </xf>
    <xf numFmtId="3" fontId="8" fillId="0" borderId="26" xfId="1" applyNumberFormat="1" applyFont="1" applyFill="1" applyBorder="1" applyAlignment="1">
      <alignment horizontal="left" vertical="top" wrapText="1"/>
    </xf>
    <xf numFmtId="0" fontId="14" fillId="0" borderId="1" xfId="1" applyFont="1" applyFill="1" applyBorder="1" applyAlignment="1">
      <alignment horizontal="left" vertical="top" wrapText="1"/>
    </xf>
    <xf numFmtId="0" fontId="8" fillId="0" borderId="26" xfId="1" applyFont="1" applyBorder="1" applyAlignment="1">
      <alignment horizontal="left" vertical="top"/>
    </xf>
    <xf numFmtId="14" fontId="8" fillId="0" borderId="1" xfId="1" applyNumberFormat="1" applyFont="1" applyFill="1" applyBorder="1" applyAlignment="1">
      <alignment horizontal="left" vertical="top"/>
    </xf>
    <xf numFmtId="0" fontId="8" fillId="0" borderId="2" xfId="1" applyFont="1" applyBorder="1" applyAlignment="1">
      <alignment horizontal="left" vertical="top"/>
    </xf>
    <xf numFmtId="0" fontId="8" fillId="0" borderId="24" xfId="1" applyFont="1" applyBorder="1" applyAlignment="1">
      <alignment horizontal="left" vertical="top"/>
    </xf>
    <xf numFmtId="0" fontId="8" fillId="0" borderId="28" xfId="1" applyFont="1" applyFill="1" applyBorder="1" applyAlignment="1">
      <alignment horizontal="left" vertical="top" wrapText="1"/>
    </xf>
    <xf numFmtId="0" fontId="8" fillId="2" borderId="1" xfId="1" applyFont="1" applyFill="1" applyBorder="1" applyAlignment="1">
      <alignment horizontal="left" vertical="top"/>
    </xf>
    <xf numFmtId="164" fontId="14" fillId="2" borderId="1" xfId="1" applyNumberFormat="1" applyFont="1" applyFill="1" applyBorder="1" applyAlignment="1">
      <alignment horizontal="left" vertical="top"/>
    </xf>
    <xf numFmtId="164" fontId="9" fillId="2" borderId="1" xfId="1" applyNumberFormat="1" applyFont="1" applyFill="1" applyBorder="1" applyAlignment="1">
      <alignment horizontal="left" vertical="top" wrapText="1"/>
    </xf>
    <xf numFmtId="0" fontId="8" fillId="4" borderId="1" xfId="1" applyFont="1" applyFill="1" applyBorder="1" applyAlignment="1">
      <alignment horizontal="left" vertical="top"/>
    </xf>
    <xf numFmtId="164" fontId="16" fillId="4" borderId="1" xfId="1" applyNumberFormat="1" applyFont="1" applyFill="1" applyBorder="1" applyAlignment="1">
      <alignment horizontal="left" vertical="top"/>
    </xf>
    <xf numFmtId="164" fontId="17" fillId="4" borderId="1" xfId="1" applyNumberFormat="1" applyFont="1" applyFill="1" applyBorder="1" applyAlignment="1">
      <alignment horizontal="left" vertical="top" wrapText="1"/>
    </xf>
    <xf numFmtId="0" fontId="8" fillId="4" borderId="28" xfId="1" applyFont="1" applyFill="1" applyBorder="1" applyAlignment="1">
      <alignment horizontal="left" vertical="top" wrapText="1"/>
    </xf>
    <xf numFmtId="0" fontId="8" fillId="0" borderId="28" xfId="1" applyFont="1" applyBorder="1" applyAlignment="1">
      <alignment horizontal="left" vertical="top" wrapText="1"/>
    </xf>
    <xf numFmtId="0" fontId="8" fillId="0" borderId="31" xfId="1" applyFont="1" applyBorder="1" applyAlignment="1">
      <alignment horizontal="left" vertical="top" wrapText="1"/>
    </xf>
    <xf numFmtId="164" fontId="8" fillId="0" borderId="2" xfId="1" applyNumberFormat="1" applyFont="1" applyFill="1" applyBorder="1" applyAlignment="1">
      <alignment horizontal="left" vertical="top" wrapText="1"/>
    </xf>
    <xf numFmtId="164" fontId="9" fillId="4" borderId="1" xfId="1" applyNumberFormat="1" applyFont="1" applyFill="1" applyBorder="1" applyAlignment="1">
      <alignment horizontal="left" vertical="top" wrapText="1"/>
    </xf>
    <xf numFmtId="0" fontId="9" fillId="4" borderId="25" xfId="1" applyFont="1" applyFill="1" applyBorder="1" applyAlignment="1">
      <alignment horizontal="left" vertical="top" wrapText="1"/>
    </xf>
    <xf numFmtId="0" fontId="14" fillId="4" borderId="1" xfId="1" applyFont="1" applyFill="1" applyBorder="1" applyAlignment="1">
      <alignment horizontal="left" vertical="top" wrapText="1"/>
    </xf>
    <xf numFmtId="164" fontId="8" fillId="0" borderId="1" xfId="1" applyNumberFormat="1" applyFont="1" applyBorder="1" applyAlignment="1">
      <alignment horizontal="left" vertical="top" wrapText="1"/>
    </xf>
    <xf numFmtId="164" fontId="14" fillId="2" borderId="26" xfId="1" applyNumberFormat="1" applyFont="1" applyFill="1" applyBorder="1" applyAlignment="1">
      <alignment horizontal="left" vertical="top" wrapText="1"/>
    </xf>
    <xf numFmtId="164" fontId="9" fillId="2" borderId="26" xfId="1" applyNumberFormat="1" applyFont="1" applyFill="1" applyBorder="1" applyAlignment="1">
      <alignment horizontal="left" vertical="top" wrapText="1"/>
    </xf>
    <xf numFmtId="0" fontId="8" fillId="0" borderId="1" xfId="1" applyFont="1" applyBorder="1" applyAlignment="1">
      <alignment horizontal="left" vertical="top"/>
    </xf>
    <xf numFmtId="0" fontId="18" fillId="2" borderId="32" xfId="1" applyFont="1" applyFill="1" applyBorder="1" applyAlignment="1">
      <alignment horizontal="left" vertical="top"/>
    </xf>
    <xf numFmtId="3" fontId="18" fillId="2" borderId="33" xfId="1" applyNumberFormat="1" applyFont="1" applyFill="1" applyBorder="1" applyAlignment="1">
      <alignment horizontal="left" vertical="top" wrapText="1"/>
    </xf>
    <xf numFmtId="164" fontId="18" fillId="2" borderId="33" xfId="1" applyNumberFormat="1" applyFont="1" applyFill="1" applyBorder="1" applyAlignment="1">
      <alignment horizontal="left" vertical="top" wrapText="1"/>
    </xf>
    <xf numFmtId="0" fontId="5" fillId="0" borderId="0" xfId="1" applyAlignment="1">
      <alignment horizontal="left" vertical="top"/>
    </xf>
    <xf numFmtId="0" fontId="8" fillId="0" borderId="30" xfId="1" applyFont="1" applyBorder="1" applyAlignment="1">
      <alignment horizontal="left" vertical="top"/>
    </xf>
    <xf numFmtId="0" fontId="19" fillId="0" borderId="0" xfId="1" applyFont="1" applyBorder="1" applyAlignment="1">
      <alignment horizontal="left" vertical="top"/>
    </xf>
    <xf numFmtId="3" fontId="8" fillId="0" borderId="0" xfId="1" applyNumberFormat="1" applyFont="1" applyBorder="1" applyAlignment="1">
      <alignment horizontal="left" vertical="top" wrapText="1"/>
    </xf>
    <xf numFmtId="0" fontId="8" fillId="0" borderId="0" xfId="1" applyFont="1" applyBorder="1" applyAlignment="1">
      <alignment horizontal="left" vertical="top" wrapText="1"/>
    </xf>
    <xf numFmtId="0" fontId="5" fillId="0" borderId="1" xfId="1" applyBorder="1" applyAlignment="1">
      <alignment horizontal="left" vertical="top" wrapText="1"/>
    </xf>
    <xf numFmtId="0" fontId="5" fillId="0" borderId="0" xfId="1" applyAlignment="1">
      <alignment horizontal="left" vertical="top" wrapText="1"/>
    </xf>
    <xf numFmtId="0" fontId="20" fillId="0" borderId="0" xfId="1" applyFont="1" applyBorder="1" applyAlignment="1">
      <alignment horizontal="lef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C96"/>
  <sheetViews>
    <sheetView tabSelected="1" zoomScale="70" zoomScaleNormal="75" zoomScaleSheetLayoutView="75" workbookViewId="0">
      <pane xSplit="6" ySplit="4" topLeftCell="G5" activePane="bottomRight" state="frozen"/>
      <selection pane="topRight" activeCell="G1" sqref="G1"/>
      <selection pane="bottomLeft" activeCell="A5" sqref="A5"/>
      <selection pane="bottomRight" activeCell="W1" sqref="J1:W1048576"/>
    </sheetView>
  </sheetViews>
  <sheetFormatPr defaultRowHeight="12.75" x14ac:dyDescent="0.2"/>
  <cols>
    <col min="1" max="1" width="9.42578125" style="15" customWidth="1"/>
    <col min="2" max="2" width="35.5703125" style="15" customWidth="1"/>
    <col min="3" max="3" width="13.85546875" style="15" customWidth="1"/>
    <col min="4" max="4" width="14.42578125" style="15" customWidth="1"/>
    <col min="5" max="5" width="9.28515625" style="15" customWidth="1"/>
    <col min="6" max="6" width="33.42578125" style="15" customWidth="1"/>
    <col min="7" max="7" width="27.28515625" style="15" customWidth="1"/>
    <col min="8" max="8" width="27.28515625" style="161" customWidth="1"/>
    <col min="9" max="9" width="15.140625" style="15" customWidth="1"/>
    <col min="10" max="10" width="18.140625" style="15" hidden="1" customWidth="1"/>
    <col min="11" max="11" width="8.85546875" style="15" hidden="1" customWidth="1"/>
    <col min="12" max="19" width="6.7109375" style="15" hidden="1" customWidth="1"/>
    <col min="20" max="21" width="15.5703125" style="15" hidden="1" customWidth="1"/>
    <col min="22" max="23" width="15.85546875" style="159" hidden="1" customWidth="1"/>
    <col min="24" max="24" width="14.42578125" style="15" hidden="1" customWidth="1"/>
    <col min="25" max="25" width="18.42578125" style="15" hidden="1" customWidth="1"/>
    <col min="26" max="26" width="12" style="162" hidden="1" customWidth="1"/>
    <col min="27" max="27" width="32.7109375" style="15" hidden="1" customWidth="1"/>
    <col min="28" max="28" width="17.42578125" style="15" hidden="1" customWidth="1"/>
    <col min="29" max="29" width="28.7109375" style="15" hidden="1" customWidth="1"/>
    <col min="30" max="30" width="17.42578125" style="15" hidden="1" customWidth="1"/>
    <col min="31" max="31" width="38.140625" style="15" hidden="1" customWidth="1"/>
    <col min="32" max="32" width="0" style="16" hidden="1" customWidth="1"/>
    <col min="33" max="33" width="23.85546875" style="16" hidden="1" customWidth="1"/>
    <col min="34" max="34" width="27.5703125" style="16" hidden="1" customWidth="1"/>
    <col min="35" max="35" width="13" style="15" hidden="1" customWidth="1"/>
    <col min="36" max="36" width="69.85546875" style="16" customWidth="1"/>
    <col min="37" max="37" width="13" style="15" bestFit="1" customWidth="1"/>
    <col min="38" max="16384" width="9.140625" style="15"/>
  </cols>
  <sheetData>
    <row r="1" spans="1:81" ht="24" thickBot="1" x14ac:dyDescent="0.25">
      <c r="A1" s="8" t="s">
        <v>576</v>
      </c>
      <c r="B1" s="9"/>
      <c r="C1" s="9"/>
      <c r="D1" s="9"/>
      <c r="E1" s="9"/>
      <c r="F1" s="9"/>
      <c r="G1" s="9"/>
      <c r="H1" s="9"/>
      <c r="I1" s="9"/>
      <c r="J1" s="9"/>
      <c r="K1" s="9"/>
      <c r="L1" s="9"/>
      <c r="M1" s="9"/>
      <c r="N1" s="9"/>
      <c r="O1" s="9"/>
      <c r="P1" s="9"/>
      <c r="Q1" s="9"/>
      <c r="R1" s="9"/>
      <c r="S1" s="9"/>
      <c r="T1" s="9"/>
      <c r="U1" s="9"/>
      <c r="V1" s="10"/>
      <c r="W1" s="10"/>
      <c r="X1" s="11"/>
      <c r="Y1" s="12"/>
      <c r="Z1" s="13"/>
      <c r="AA1" s="14"/>
    </row>
    <row r="2" spans="1:81" ht="51.75" thickBot="1" x14ac:dyDescent="0.25">
      <c r="A2" s="17" t="s">
        <v>133</v>
      </c>
      <c r="B2" s="18" t="s">
        <v>134</v>
      </c>
      <c r="C2" s="19" t="s">
        <v>135</v>
      </c>
      <c r="D2" s="20" t="s">
        <v>136</v>
      </c>
      <c r="E2" s="21" t="s">
        <v>137</v>
      </c>
      <c r="F2" s="22"/>
      <c r="G2" s="23" t="s">
        <v>138</v>
      </c>
      <c r="H2" s="23" t="s">
        <v>139</v>
      </c>
      <c r="I2" s="20" t="s">
        <v>140</v>
      </c>
      <c r="J2" s="24" t="s">
        <v>141</v>
      </c>
      <c r="K2" s="25"/>
      <c r="L2" s="25"/>
      <c r="M2" s="25"/>
      <c r="N2" s="25"/>
      <c r="O2" s="25"/>
      <c r="P2" s="25"/>
      <c r="Q2" s="25"/>
      <c r="R2" s="25"/>
      <c r="S2" s="26"/>
      <c r="T2" s="20" t="s">
        <v>142</v>
      </c>
      <c r="U2" s="27" t="s">
        <v>143</v>
      </c>
      <c r="V2" s="28" t="s">
        <v>144</v>
      </c>
      <c r="W2" s="28" t="s">
        <v>145</v>
      </c>
      <c r="X2" s="29" t="s">
        <v>146</v>
      </c>
      <c r="Y2" s="30"/>
      <c r="Z2" s="29" t="s">
        <v>147</v>
      </c>
      <c r="AA2" s="30"/>
      <c r="AB2" s="31" t="s">
        <v>148</v>
      </c>
      <c r="AC2" s="32"/>
      <c r="AD2" s="29" t="s">
        <v>149</v>
      </c>
      <c r="AE2" s="30"/>
      <c r="AF2" s="29" t="s">
        <v>150</v>
      </c>
      <c r="AG2" s="30"/>
      <c r="AH2" s="29" t="s">
        <v>151</v>
      </c>
      <c r="AI2" s="30"/>
      <c r="AJ2" s="29" t="s">
        <v>577</v>
      </c>
      <c r="AK2" s="30"/>
    </row>
    <row r="3" spans="1:81" ht="13.5" thickBot="1" x14ac:dyDescent="0.25">
      <c r="A3" s="33">
        <v>1</v>
      </c>
      <c r="B3" s="18">
        <v>2</v>
      </c>
      <c r="C3" s="34">
        <v>3</v>
      </c>
      <c r="D3" s="18">
        <v>4</v>
      </c>
      <c r="E3" s="18">
        <v>5</v>
      </c>
      <c r="F3" s="18">
        <v>6</v>
      </c>
      <c r="G3" s="18">
        <v>7</v>
      </c>
      <c r="H3" s="18">
        <v>8</v>
      </c>
      <c r="I3" s="18">
        <v>9</v>
      </c>
      <c r="J3" s="35">
        <v>10</v>
      </c>
      <c r="K3" s="36">
        <v>11</v>
      </c>
      <c r="L3" s="35">
        <v>12</v>
      </c>
      <c r="M3" s="36">
        <v>13</v>
      </c>
      <c r="N3" s="35">
        <v>14</v>
      </c>
      <c r="O3" s="35">
        <v>15</v>
      </c>
      <c r="P3" s="35">
        <v>16</v>
      </c>
      <c r="Q3" s="35">
        <v>17</v>
      </c>
      <c r="R3" s="35">
        <v>18</v>
      </c>
      <c r="S3" s="18">
        <v>19</v>
      </c>
      <c r="T3" s="37">
        <v>20</v>
      </c>
      <c r="U3" s="38">
        <v>21</v>
      </c>
      <c r="V3" s="38">
        <v>22</v>
      </c>
      <c r="W3" s="39">
        <v>23</v>
      </c>
      <c r="X3" s="40">
        <v>24</v>
      </c>
      <c r="Y3" s="40">
        <v>25</v>
      </c>
      <c r="Z3" s="41">
        <v>26</v>
      </c>
      <c r="AA3" s="42">
        <v>27</v>
      </c>
      <c r="AB3" s="43">
        <v>28</v>
      </c>
      <c r="AC3" s="44">
        <v>29</v>
      </c>
      <c r="AD3" s="43">
        <v>30</v>
      </c>
      <c r="AE3" s="44">
        <v>31</v>
      </c>
      <c r="AF3" s="44">
        <v>32</v>
      </c>
      <c r="AG3" s="44">
        <v>33</v>
      </c>
      <c r="AH3" s="44">
        <v>34</v>
      </c>
      <c r="AI3" s="44">
        <v>34</v>
      </c>
      <c r="AJ3" s="44">
        <v>34</v>
      </c>
      <c r="AK3" s="44">
        <v>34</v>
      </c>
    </row>
    <row r="4" spans="1:81" ht="30" customHeight="1" thickBot="1" x14ac:dyDescent="0.25">
      <c r="A4" s="45"/>
      <c r="B4" s="45"/>
      <c r="C4" s="46"/>
      <c r="D4" s="47"/>
      <c r="E4" s="48" t="s">
        <v>133</v>
      </c>
      <c r="F4" s="48" t="s">
        <v>152</v>
      </c>
      <c r="G4" s="48"/>
      <c r="H4" s="48"/>
      <c r="I4" s="49"/>
      <c r="J4" s="50" t="s">
        <v>153</v>
      </c>
      <c r="K4" s="50">
        <v>2008</v>
      </c>
      <c r="L4" s="50">
        <v>2009</v>
      </c>
      <c r="M4" s="50">
        <v>2010</v>
      </c>
      <c r="N4" s="50">
        <v>2011</v>
      </c>
      <c r="O4" s="51">
        <v>2012</v>
      </c>
      <c r="P4" s="51">
        <v>2013</v>
      </c>
      <c r="Q4" s="51">
        <v>2014</v>
      </c>
      <c r="R4" s="51">
        <v>2015</v>
      </c>
      <c r="S4" s="50">
        <v>2016</v>
      </c>
      <c r="T4" s="49"/>
      <c r="U4" s="49"/>
      <c r="V4" s="52"/>
      <c r="W4" s="52"/>
      <c r="X4" s="53" t="s">
        <v>154</v>
      </c>
      <c r="Y4" s="53" t="s">
        <v>155</v>
      </c>
      <c r="Z4" s="53" t="s">
        <v>154</v>
      </c>
      <c r="AA4" s="53" t="s">
        <v>155</v>
      </c>
      <c r="AB4" s="53" t="s">
        <v>156</v>
      </c>
      <c r="AC4" s="53" t="s">
        <v>155</v>
      </c>
      <c r="AD4" s="53" t="s">
        <v>156</v>
      </c>
      <c r="AE4" s="54" t="s">
        <v>155</v>
      </c>
      <c r="AF4" s="55" t="s">
        <v>157</v>
      </c>
      <c r="AG4" s="55" t="s">
        <v>155</v>
      </c>
      <c r="AH4" s="55" t="s">
        <v>155</v>
      </c>
      <c r="AI4" s="55" t="s">
        <v>158</v>
      </c>
      <c r="AJ4" s="55" t="s">
        <v>155</v>
      </c>
      <c r="AK4" s="55" t="s">
        <v>158</v>
      </c>
    </row>
    <row r="5" spans="1:81" ht="30" customHeight="1" x14ac:dyDescent="0.2">
      <c r="A5" s="163">
        <v>1</v>
      </c>
      <c r="B5" s="56" t="s">
        <v>159</v>
      </c>
      <c r="C5" s="57"/>
      <c r="D5" s="58"/>
      <c r="E5" s="59"/>
      <c r="F5" s="58"/>
      <c r="G5" s="164"/>
      <c r="H5" s="165"/>
      <c r="I5" s="58"/>
      <c r="J5" s="59"/>
      <c r="K5" s="58"/>
      <c r="L5" s="59"/>
      <c r="M5" s="58"/>
      <c r="N5" s="59"/>
      <c r="O5" s="71"/>
      <c r="P5" s="71"/>
      <c r="Q5" s="71"/>
      <c r="R5" s="71"/>
      <c r="S5" s="59"/>
      <c r="T5" s="58"/>
      <c r="U5" s="59"/>
      <c r="V5" s="166"/>
      <c r="W5" s="166"/>
      <c r="X5" s="167"/>
      <c r="Y5" s="164"/>
      <c r="Z5" s="168"/>
      <c r="AA5" s="169"/>
      <c r="AB5" s="168"/>
      <c r="AC5" s="169"/>
      <c r="AD5" s="168"/>
      <c r="AE5" s="169"/>
      <c r="AF5" s="169"/>
      <c r="AG5" s="169"/>
      <c r="AH5" s="169"/>
      <c r="AI5" s="169"/>
      <c r="AJ5" s="169"/>
      <c r="AK5" s="169"/>
      <c r="AL5" s="237"/>
      <c r="AM5" s="237"/>
      <c r="AN5" s="237"/>
      <c r="AO5" s="237"/>
      <c r="AP5" s="237"/>
      <c r="AQ5" s="237"/>
      <c r="AR5" s="237"/>
      <c r="AS5" s="237"/>
      <c r="AT5" s="237"/>
      <c r="AU5" s="237"/>
      <c r="AV5" s="237"/>
      <c r="AW5" s="237"/>
      <c r="AX5" s="237"/>
      <c r="AY5" s="237"/>
      <c r="AZ5" s="237"/>
      <c r="BA5" s="237"/>
      <c r="BB5" s="237"/>
      <c r="BC5" s="237"/>
      <c r="BD5" s="237"/>
      <c r="BE5" s="237"/>
      <c r="BF5" s="237"/>
      <c r="BG5" s="237"/>
      <c r="BH5" s="237"/>
      <c r="BI5" s="237"/>
      <c r="BJ5" s="237"/>
      <c r="BK5" s="237"/>
      <c r="BL5" s="237"/>
      <c r="BM5" s="237"/>
      <c r="BN5" s="237"/>
      <c r="BO5" s="237"/>
      <c r="BP5" s="237"/>
      <c r="BQ5" s="237"/>
      <c r="BR5" s="237"/>
      <c r="BS5" s="237"/>
      <c r="BT5" s="237"/>
      <c r="BU5" s="237"/>
      <c r="BV5" s="237"/>
      <c r="BW5" s="237"/>
      <c r="BX5" s="237"/>
      <c r="BY5" s="237"/>
      <c r="BZ5" s="237"/>
      <c r="CA5" s="237"/>
      <c r="CB5" s="237"/>
      <c r="CC5" s="237"/>
    </row>
    <row r="6" spans="1:81" ht="93" customHeight="1" x14ac:dyDescent="0.2">
      <c r="A6" s="60" t="s">
        <v>160</v>
      </c>
      <c r="B6" s="64" t="s">
        <v>161</v>
      </c>
      <c r="C6" s="60" t="s">
        <v>162</v>
      </c>
      <c r="D6" s="60" t="s">
        <v>163</v>
      </c>
      <c r="E6" s="60" t="s">
        <v>164</v>
      </c>
      <c r="F6" s="60" t="s">
        <v>165</v>
      </c>
      <c r="G6" s="60" t="s">
        <v>166</v>
      </c>
      <c r="H6" s="60" t="s">
        <v>167</v>
      </c>
      <c r="I6" s="61" t="s">
        <v>168</v>
      </c>
      <c r="J6" s="170">
        <f>SUM(K6:S6)</f>
        <v>0</v>
      </c>
      <c r="K6" s="171">
        <v>0</v>
      </c>
      <c r="L6" s="171">
        <v>0</v>
      </c>
      <c r="M6" s="171">
        <v>0</v>
      </c>
      <c r="N6" s="171">
        <v>0</v>
      </c>
      <c r="O6" s="171">
        <v>0</v>
      </c>
      <c r="P6" s="171">
        <v>0</v>
      </c>
      <c r="Q6" s="171">
        <v>0</v>
      </c>
      <c r="R6" s="171">
        <v>0</v>
      </c>
      <c r="S6" s="171">
        <v>0</v>
      </c>
      <c r="T6" s="61" t="s">
        <v>169</v>
      </c>
      <c r="U6" s="61">
        <v>0</v>
      </c>
      <c r="V6" s="172">
        <v>1</v>
      </c>
      <c r="W6" s="64" t="s">
        <v>170</v>
      </c>
      <c r="X6" s="62">
        <v>0</v>
      </c>
      <c r="Y6" s="63"/>
      <c r="Z6" s="62">
        <v>53.76</v>
      </c>
      <c r="AA6" s="64" t="s">
        <v>171</v>
      </c>
      <c r="AB6" s="62">
        <v>38</v>
      </c>
      <c r="AC6" s="64" t="s">
        <v>172</v>
      </c>
      <c r="AD6" s="62">
        <v>0</v>
      </c>
      <c r="AE6" s="63" t="s">
        <v>173</v>
      </c>
      <c r="AF6" s="242"/>
      <c r="AG6" s="242" t="s">
        <v>174</v>
      </c>
      <c r="AH6" s="242" t="s">
        <v>175</v>
      </c>
      <c r="AI6" s="242" t="s">
        <v>176</v>
      </c>
      <c r="AJ6" s="242" t="s">
        <v>177</v>
      </c>
      <c r="AK6" s="242" t="s">
        <v>178</v>
      </c>
      <c r="AL6" s="237"/>
      <c r="AM6" s="237"/>
      <c r="AN6" s="237"/>
      <c r="AO6" s="237"/>
      <c r="AP6" s="237"/>
      <c r="AQ6" s="237"/>
      <c r="AR6" s="237"/>
      <c r="AS6" s="237"/>
      <c r="AT6" s="237"/>
      <c r="AU6" s="237"/>
      <c r="AV6" s="237"/>
      <c r="AW6" s="237"/>
      <c r="AX6" s="237"/>
      <c r="AY6" s="237"/>
      <c r="AZ6" s="237"/>
      <c r="BA6" s="237"/>
      <c r="BB6" s="237"/>
      <c r="BC6" s="237"/>
      <c r="BD6" s="237"/>
      <c r="BE6" s="237"/>
      <c r="BF6" s="237"/>
      <c r="BG6" s="237"/>
      <c r="BH6" s="237"/>
      <c r="BI6" s="237"/>
      <c r="BJ6" s="237"/>
      <c r="BK6" s="237"/>
      <c r="BL6" s="237"/>
      <c r="BM6" s="237"/>
      <c r="BN6" s="237"/>
      <c r="BO6" s="237"/>
      <c r="BP6" s="237"/>
      <c r="BQ6" s="237"/>
      <c r="BR6" s="237"/>
      <c r="BS6" s="237"/>
      <c r="BT6" s="237"/>
      <c r="BU6" s="237"/>
      <c r="BV6" s="237"/>
      <c r="BW6" s="237"/>
      <c r="BX6" s="237"/>
      <c r="BY6" s="237"/>
      <c r="BZ6" s="237"/>
      <c r="CA6" s="237"/>
      <c r="CB6" s="237"/>
      <c r="CC6" s="237"/>
    </row>
    <row r="7" spans="1:81" ht="57.75" customHeight="1" x14ac:dyDescent="0.2">
      <c r="A7" s="60" t="s">
        <v>179</v>
      </c>
      <c r="B7" s="64" t="s">
        <v>180</v>
      </c>
      <c r="C7" s="60" t="s">
        <v>181</v>
      </c>
      <c r="D7" s="60" t="s">
        <v>163</v>
      </c>
      <c r="E7" s="60" t="s">
        <v>182</v>
      </c>
      <c r="F7" s="60" t="s">
        <v>165</v>
      </c>
      <c r="G7" s="60" t="s">
        <v>183</v>
      </c>
      <c r="H7" s="60" t="s">
        <v>167</v>
      </c>
      <c r="I7" s="61" t="s">
        <v>168</v>
      </c>
      <c r="J7" s="170">
        <f>SUM(K7:S7)</f>
        <v>0</v>
      </c>
      <c r="K7" s="171">
        <v>0</v>
      </c>
      <c r="L7" s="171">
        <v>0</v>
      </c>
      <c r="M7" s="171">
        <v>0</v>
      </c>
      <c r="N7" s="171">
        <v>0</v>
      </c>
      <c r="O7" s="171">
        <v>0</v>
      </c>
      <c r="P7" s="171">
        <v>0</v>
      </c>
      <c r="Q7" s="171">
        <v>0</v>
      </c>
      <c r="R7" s="171">
        <v>0</v>
      </c>
      <c r="S7" s="171">
        <v>0</v>
      </c>
      <c r="T7" s="61" t="s">
        <v>169</v>
      </c>
      <c r="U7" s="61">
        <v>0</v>
      </c>
      <c r="V7" s="172">
        <v>1</v>
      </c>
      <c r="W7" s="64" t="s">
        <v>170</v>
      </c>
      <c r="X7" s="62">
        <v>0</v>
      </c>
      <c r="Y7" s="63"/>
      <c r="Z7" s="62">
        <v>0</v>
      </c>
      <c r="AA7" s="64" t="s">
        <v>171</v>
      </c>
      <c r="AB7" s="62">
        <v>0</v>
      </c>
      <c r="AC7" s="64" t="s">
        <v>184</v>
      </c>
      <c r="AD7" s="62">
        <v>0</v>
      </c>
      <c r="AE7" s="63"/>
      <c r="AF7" s="242"/>
      <c r="AG7" s="242" t="s">
        <v>185</v>
      </c>
      <c r="AH7" s="242" t="s">
        <v>185</v>
      </c>
      <c r="AI7" s="242"/>
      <c r="AJ7" s="242" t="s">
        <v>185</v>
      </c>
      <c r="AK7" s="242"/>
      <c r="AL7" s="237"/>
      <c r="AM7" s="237"/>
      <c r="AN7" s="237"/>
      <c r="AO7" s="237"/>
      <c r="AP7" s="237"/>
      <c r="AQ7" s="237"/>
      <c r="AR7" s="237"/>
      <c r="AS7" s="237"/>
      <c r="AT7" s="237"/>
      <c r="AU7" s="237"/>
      <c r="AV7" s="237"/>
      <c r="AW7" s="237"/>
      <c r="AX7" s="237"/>
      <c r="AY7" s="237"/>
      <c r="AZ7" s="237"/>
      <c r="BA7" s="237"/>
      <c r="BB7" s="237"/>
      <c r="BC7" s="237"/>
      <c r="BD7" s="237"/>
      <c r="BE7" s="237"/>
      <c r="BF7" s="237"/>
      <c r="BG7" s="237"/>
      <c r="BH7" s="237"/>
      <c r="BI7" s="237"/>
      <c r="BJ7" s="237"/>
      <c r="BK7" s="237"/>
      <c r="BL7" s="237"/>
      <c r="BM7" s="237"/>
      <c r="BN7" s="237"/>
      <c r="BO7" s="237"/>
      <c r="BP7" s="237"/>
      <c r="BQ7" s="237"/>
      <c r="BR7" s="237"/>
      <c r="BS7" s="237"/>
      <c r="BT7" s="237"/>
      <c r="BU7" s="237"/>
      <c r="BV7" s="237"/>
      <c r="BW7" s="237"/>
      <c r="BX7" s="237"/>
      <c r="BY7" s="237"/>
      <c r="BZ7" s="237"/>
      <c r="CA7" s="237"/>
      <c r="CB7" s="237"/>
      <c r="CC7" s="237"/>
    </row>
    <row r="8" spans="1:81" ht="96.75" customHeight="1" x14ac:dyDescent="0.2">
      <c r="A8" s="65" t="s">
        <v>186</v>
      </c>
      <c r="B8" s="173" t="s">
        <v>187</v>
      </c>
      <c r="C8" s="60" t="s">
        <v>188</v>
      </c>
      <c r="D8" s="60" t="s">
        <v>163</v>
      </c>
      <c r="E8" s="60" t="s">
        <v>189</v>
      </c>
      <c r="F8" s="60" t="s">
        <v>165</v>
      </c>
      <c r="G8" s="65" t="s">
        <v>190</v>
      </c>
      <c r="H8" s="60" t="s">
        <v>167</v>
      </c>
      <c r="I8" s="61" t="s">
        <v>168</v>
      </c>
      <c r="J8" s="170">
        <f>SUM(K8:S8)</f>
        <v>0</v>
      </c>
      <c r="K8" s="171">
        <v>0</v>
      </c>
      <c r="L8" s="171">
        <v>0</v>
      </c>
      <c r="M8" s="171">
        <v>0</v>
      </c>
      <c r="N8" s="171">
        <v>0</v>
      </c>
      <c r="O8" s="171">
        <v>0</v>
      </c>
      <c r="P8" s="171">
        <v>0</v>
      </c>
      <c r="Q8" s="171">
        <v>0</v>
      </c>
      <c r="R8" s="171">
        <v>0</v>
      </c>
      <c r="S8" s="171">
        <v>0</v>
      </c>
      <c r="T8" s="174" t="s">
        <v>169</v>
      </c>
      <c r="U8" s="174">
        <v>0</v>
      </c>
      <c r="V8" s="175">
        <v>1</v>
      </c>
      <c r="W8" s="176" t="s">
        <v>170</v>
      </c>
      <c r="X8" s="62">
        <v>0</v>
      </c>
      <c r="Y8" s="63"/>
      <c r="Z8" s="62">
        <v>0</v>
      </c>
      <c r="AA8" s="64" t="s">
        <v>171</v>
      </c>
      <c r="AB8" s="62">
        <v>0</v>
      </c>
      <c r="AC8" s="64" t="s">
        <v>184</v>
      </c>
      <c r="AD8" s="62">
        <v>0</v>
      </c>
      <c r="AE8" s="63"/>
      <c r="AF8" s="242"/>
      <c r="AG8" s="242" t="s">
        <v>185</v>
      </c>
      <c r="AH8" s="242" t="s">
        <v>185</v>
      </c>
      <c r="AI8" s="242"/>
      <c r="AJ8" s="242" t="s">
        <v>185</v>
      </c>
      <c r="AK8" s="242"/>
      <c r="AL8" s="237"/>
      <c r="AM8" s="237"/>
      <c r="AN8" s="237"/>
      <c r="AO8" s="237"/>
      <c r="AP8" s="237"/>
      <c r="AQ8" s="237"/>
      <c r="AR8" s="237"/>
      <c r="AS8" s="237"/>
      <c r="AT8" s="237"/>
      <c r="AU8" s="237"/>
      <c r="AV8" s="237"/>
      <c r="AW8" s="237"/>
      <c r="AX8" s="237"/>
      <c r="AY8" s="237"/>
      <c r="AZ8" s="237"/>
      <c r="BA8" s="237"/>
      <c r="BB8" s="237"/>
      <c r="BC8" s="237"/>
      <c r="BD8" s="237"/>
      <c r="BE8" s="237"/>
      <c r="BF8" s="237"/>
      <c r="BG8" s="237"/>
      <c r="BH8" s="237"/>
      <c r="BI8" s="237"/>
      <c r="BJ8" s="237"/>
      <c r="BK8" s="237"/>
      <c r="BL8" s="237"/>
      <c r="BM8" s="237"/>
      <c r="BN8" s="237"/>
      <c r="BO8" s="237"/>
      <c r="BP8" s="237"/>
      <c r="BQ8" s="237"/>
      <c r="BR8" s="237"/>
      <c r="BS8" s="237"/>
      <c r="BT8" s="237"/>
      <c r="BU8" s="237"/>
      <c r="BV8" s="237"/>
      <c r="BW8" s="237"/>
      <c r="BX8" s="237"/>
      <c r="BY8" s="237"/>
      <c r="BZ8" s="237"/>
      <c r="CA8" s="237"/>
      <c r="CB8" s="237"/>
      <c r="CC8" s="237"/>
    </row>
    <row r="9" spans="1:81" ht="90.75" customHeight="1" x14ac:dyDescent="0.2">
      <c r="A9" s="60" t="s">
        <v>191</v>
      </c>
      <c r="B9" s="64" t="s">
        <v>192</v>
      </c>
      <c r="C9" s="60" t="s">
        <v>193</v>
      </c>
      <c r="D9" s="60" t="s">
        <v>163</v>
      </c>
      <c r="E9" s="60" t="s">
        <v>194</v>
      </c>
      <c r="F9" s="60" t="s">
        <v>195</v>
      </c>
      <c r="G9" s="60" t="s">
        <v>196</v>
      </c>
      <c r="H9" s="60" t="s">
        <v>197</v>
      </c>
      <c r="I9" s="61" t="s">
        <v>198</v>
      </c>
      <c r="J9" s="170">
        <f>SUM(K9:S9)</f>
        <v>500</v>
      </c>
      <c r="K9" s="171">
        <v>0</v>
      </c>
      <c r="L9" s="171">
        <v>500</v>
      </c>
      <c r="M9" s="171">
        <v>0</v>
      </c>
      <c r="N9" s="171">
        <v>0</v>
      </c>
      <c r="O9" s="171">
        <v>0</v>
      </c>
      <c r="P9" s="171">
        <v>0</v>
      </c>
      <c r="Q9" s="171">
        <v>0</v>
      </c>
      <c r="R9" s="171">
        <v>0</v>
      </c>
      <c r="S9" s="171">
        <v>0</v>
      </c>
      <c r="T9" s="174" t="s">
        <v>199</v>
      </c>
      <c r="U9" s="174">
        <v>0</v>
      </c>
      <c r="V9" s="175">
        <v>1</v>
      </c>
      <c r="W9" s="176" t="s">
        <v>200</v>
      </c>
      <c r="X9" s="62">
        <v>0</v>
      </c>
      <c r="Y9" s="63"/>
      <c r="Z9" s="62">
        <v>199</v>
      </c>
      <c r="AA9" s="64" t="s">
        <v>201</v>
      </c>
      <c r="AB9" s="62">
        <v>100</v>
      </c>
      <c r="AC9" s="64" t="s">
        <v>202</v>
      </c>
      <c r="AD9" s="62">
        <v>0</v>
      </c>
      <c r="AE9" s="63"/>
      <c r="AF9" s="242"/>
      <c r="AG9" s="242" t="s">
        <v>203</v>
      </c>
      <c r="AH9" s="242" t="s">
        <v>204</v>
      </c>
      <c r="AI9" s="242" t="s">
        <v>178</v>
      </c>
      <c r="AJ9" s="242" t="s">
        <v>205</v>
      </c>
      <c r="AK9" s="242" t="s">
        <v>178</v>
      </c>
      <c r="AL9" s="237"/>
      <c r="AM9" s="237"/>
      <c r="AN9" s="237"/>
      <c r="AO9" s="237"/>
      <c r="AP9" s="237"/>
      <c r="AQ9" s="237"/>
      <c r="AR9" s="237"/>
      <c r="AS9" s="237"/>
      <c r="AT9" s="237"/>
      <c r="AU9" s="237"/>
      <c r="AV9" s="237"/>
      <c r="AW9" s="237"/>
      <c r="AX9" s="237"/>
      <c r="AY9" s="237"/>
      <c r="AZ9" s="237"/>
      <c r="BA9" s="237"/>
      <c r="BB9" s="237"/>
      <c r="BC9" s="237"/>
      <c r="BD9" s="237"/>
      <c r="BE9" s="237"/>
      <c r="BF9" s="237"/>
      <c r="BG9" s="237"/>
      <c r="BH9" s="237"/>
      <c r="BI9" s="237"/>
      <c r="BJ9" s="237"/>
      <c r="BK9" s="237"/>
      <c r="BL9" s="237"/>
      <c r="BM9" s="237"/>
      <c r="BN9" s="237"/>
      <c r="BO9" s="237"/>
      <c r="BP9" s="237"/>
      <c r="BQ9" s="237"/>
      <c r="BR9" s="237"/>
      <c r="BS9" s="237"/>
      <c r="BT9" s="237"/>
      <c r="BU9" s="237"/>
      <c r="BV9" s="237"/>
      <c r="BW9" s="237"/>
      <c r="BX9" s="237"/>
      <c r="BY9" s="237"/>
      <c r="BZ9" s="237"/>
      <c r="CA9" s="237"/>
      <c r="CB9" s="237"/>
      <c r="CC9" s="237"/>
    </row>
    <row r="10" spans="1:81" ht="76.5" customHeight="1" x14ac:dyDescent="0.2">
      <c r="A10" s="60" t="s">
        <v>206</v>
      </c>
      <c r="B10" s="64" t="s">
        <v>207</v>
      </c>
      <c r="C10" s="60" t="s">
        <v>208</v>
      </c>
      <c r="D10" s="60" t="s">
        <v>163</v>
      </c>
      <c r="E10" s="66" t="s">
        <v>209</v>
      </c>
      <c r="F10" s="60" t="s">
        <v>210</v>
      </c>
      <c r="G10" s="60" t="s">
        <v>211</v>
      </c>
      <c r="H10" s="60" t="s">
        <v>197</v>
      </c>
      <c r="I10" s="61" t="s">
        <v>212</v>
      </c>
      <c r="J10" s="170">
        <f>SUM(K10:S10)</f>
        <v>15</v>
      </c>
      <c r="K10" s="171">
        <v>0</v>
      </c>
      <c r="L10" s="171">
        <v>15</v>
      </c>
      <c r="M10" s="171">
        <v>0</v>
      </c>
      <c r="N10" s="171">
        <v>0</v>
      </c>
      <c r="O10" s="171">
        <v>0</v>
      </c>
      <c r="P10" s="171">
        <v>0</v>
      </c>
      <c r="Q10" s="171">
        <v>0</v>
      </c>
      <c r="R10" s="171">
        <v>0</v>
      </c>
      <c r="S10" s="171">
        <v>0</v>
      </c>
      <c r="T10" s="174" t="s">
        <v>199</v>
      </c>
      <c r="U10" s="174">
        <v>0</v>
      </c>
      <c r="V10" s="175">
        <v>1</v>
      </c>
      <c r="W10" s="176" t="s">
        <v>170</v>
      </c>
      <c r="X10" s="62">
        <v>0</v>
      </c>
      <c r="Y10" s="63"/>
      <c r="Z10" s="62">
        <v>0</v>
      </c>
      <c r="AA10" s="64"/>
      <c r="AB10" s="62">
        <v>0</v>
      </c>
      <c r="AC10" s="64"/>
      <c r="AD10" s="62">
        <v>0</v>
      </c>
      <c r="AE10" s="63"/>
      <c r="AF10" s="242"/>
      <c r="AG10" s="242" t="s">
        <v>213</v>
      </c>
      <c r="AH10" s="242" t="s">
        <v>214</v>
      </c>
      <c r="AI10" s="242" t="s">
        <v>215</v>
      </c>
      <c r="AJ10" s="242" t="s">
        <v>214</v>
      </c>
      <c r="AK10" s="242" t="s">
        <v>215</v>
      </c>
      <c r="AL10" s="237"/>
      <c r="AM10" s="237"/>
      <c r="AN10" s="237"/>
      <c r="AO10" s="237"/>
      <c r="AP10" s="237"/>
      <c r="AQ10" s="237"/>
      <c r="AR10" s="237"/>
      <c r="AS10" s="237"/>
      <c r="AT10" s="237"/>
      <c r="AU10" s="237"/>
      <c r="AV10" s="237"/>
      <c r="AW10" s="237"/>
      <c r="AX10" s="237"/>
      <c r="AY10" s="237"/>
      <c r="AZ10" s="237"/>
      <c r="BA10" s="237"/>
      <c r="BB10" s="237"/>
      <c r="BC10" s="237"/>
      <c r="BD10" s="237"/>
      <c r="BE10" s="237"/>
      <c r="BF10" s="237"/>
      <c r="BG10" s="237"/>
      <c r="BH10" s="237"/>
      <c r="BI10" s="237"/>
      <c r="BJ10" s="237"/>
      <c r="BK10" s="237"/>
      <c r="BL10" s="237"/>
      <c r="BM10" s="237"/>
      <c r="BN10" s="237"/>
      <c r="BO10" s="237"/>
      <c r="BP10" s="237"/>
      <c r="BQ10" s="237"/>
      <c r="BR10" s="237"/>
      <c r="BS10" s="237"/>
      <c r="BT10" s="237"/>
      <c r="BU10" s="237"/>
      <c r="BV10" s="237"/>
      <c r="BW10" s="237"/>
      <c r="BX10" s="237"/>
      <c r="BY10" s="237"/>
      <c r="BZ10" s="237"/>
      <c r="CA10" s="237"/>
      <c r="CB10" s="237"/>
      <c r="CC10" s="237"/>
    </row>
    <row r="11" spans="1:81" ht="17.25" customHeight="1" x14ac:dyDescent="0.2">
      <c r="A11" s="67"/>
      <c r="B11" s="67"/>
      <c r="C11" s="67"/>
      <c r="D11" s="67"/>
      <c r="E11" s="68"/>
      <c r="F11" s="67"/>
      <c r="G11" s="67"/>
      <c r="H11" s="67"/>
      <c r="I11" s="177" t="s">
        <v>216</v>
      </c>
      <c r="J11" s="178">
        <f t="shared" ref="J11:S11" si="0">SUM(J6:J10)</f>
        <v>515</v>
      </c>
      <c r="K11" s="178">
        <f t="shared" si="0"/>
        <v>0</v>
      </c>
      <c r="L11" s="178">
        <f t="shared" si="0"/>
        <v>515</v>
      </c>
      <c r="M11" s="178">
        <f t="shared" si="0"/>
        <v>0</v>
      </c>
      <c r="N11" s="178">
        <f t="shared" si="0"/>
        <v>0</v>
      </c>
      <c r="O11" s="178">
        <f t="shared" si="0"/>
        <v>0</v>
      </c>
      <c r="P11" s="178">
        <f t="shared" si="0"/>
        <v>0</v>
      </c>
      <c r="Q11" s="178">
        <f t="shared" si="0"/>
        <v>0</v>
      </c>
      <c r="R11" s="178">
        <f t="shared" si="0"/>
        <v>0</v>
      </c>
      <c r="S11" s="178">
        <f t="shared" si="0"/>
        <v>0</v>
      </c>
      <c r="T11" s="178"/>
      <c r="U11" s="178"/>
      <c r="V11" s="178"/>
      <c r="W11" s="178"/>
      <c r="X11" s="178">
        <f>SUM(X6:X10)</f>
        <v>0</v>
      </c>
      <c r="Y11" s="69"/>
      <c r="Z11" s="70">
        <f>SUM(Z6:Z10)</f>
        <v>252.76</v>
      </c>
      <c r="AA11" s="67"/>
      <c r="AB11" s="70">
        <f>SUM(AB6:AB10)</f>
        <v>138</v>
      </c>
      <c r="AC11" s="67"/>
      <c r="AD11" s="70">
        <f>SUM(AD6:AD10)</f>
        <v>0</v>
      </c>
      <c r="AE11" s="69"/>
      <c r="AF11" s="70">
        <f>SUM(AF6:AF10)</f>
        <v>0</v>
      </c>
      <c r="AG11" s="69"/>
      <c r="AH11" s="69"/>
      <c r="AI11" s="69"/>
      <c r="AJ11" s="69"/>
      <c r="AK11" s="69"/>
      <c r="AL11" s="237"/>
      <c r="AM11" s="237"/>
      <c r="AN11" s="237"/>
      <c r="AO11" s="237"/>
      <c r="AP11" s="237"/>
      <c r="AQ11" s="237"/>
      <c r="AR11" s="237"/>
      <c r="AS11" s="237"/>
      <c r="AT11" s="237"/>
      <c r="AU11" s="237"/>
      <c r="AV11" s="237"/>
      <c r="AW11" s="237"/>
      <c r="AX11" s="237"/>
      <c r="AY11" s="237"/>
      <c r="AZ11" s="237"/>
      <c r="BA11" s="237"/>
      <c r="BB11" s="237"/>
      <c r="BC11" s="237"/>
      <c r="BD11" s="237"/>
      <c r="BE11" s="237"/>
      <c r="BF11" s="237"/>
      <c r="BG11" s="237"/>
      <c r="BH11" s="237"/>
      <c r="BI11" s="237"/>
      <c r="BJ11" s="237"/>
      <c r="BK11" s="237"/>
      <c r="BL11" s="237"/>
      <c r="BM11" s="237"/>
      <c r="BN11" s="237"/>
      <c r="BO11" s="237"/>
      <c r="BP11" s="237"/>
      <c r="BQ11" s="237"/>
      <c r="BR11" s="237"/>
      <c r="BS11" s="237"/>
      <c r="BT11" s="237"/>
      <c r="BU11" s="237"/>
      <c r="BV11" s="237"/>
      <c r="BW11" s="237"/>
      <c r="BX11" s="237"/>
      <c r="BY11" s="237"/>
      <c r="BZ11" s="237"/>
      <c r="CA11" s="237"/>
      <c r="CB11" s="237"/>
      <c r="CC11" s="237"/>
    </row>
    <row r="12" spans="1:81" ht="37.5" customHeight="1" x14ac:dyDescent="0.2">
      <c r="A12" s="71" t="s">
        <v>217</v>
      </c>
      <c r="B12" s="71" t="s">
        <v>218</v>
      </c>
      <c r="C12" s="71"/>
      <c r="D12" s="71"/>
      <c r="E12" s="71"/>
      <c r="F12" s="71"/>
      <c r="G12" s="71"/>
      <c r="H12" s="71"/>
      <c r="I12" s="72"/>
      <c r="J12" s="179"/>
      <c r="K12" s="71"/>
      <c r="L12" s="180"/>
      <c r="M12" s="180"/>
      <c r="N12" s="180"/>
      <c r="O12" s="180"/>
      <c r="P12" s="180"/>
      <c r="Q12" s="180"/>
      <c r="R12" s="180"/>
      <c r="S12" s="180"/>
      <c r="T12" s="181"/>
      <c r="U12" s="181"/>
      <c r="V12" s="182"/>
      <c r="W12" s="167"/>
      <c r="X12" s="73"/>
      <c r="Y12" s="73"/>
      <c r="Z12" s="74"/>
      <c r="AA12" s="71"/>
      <c r="AB12" s="74"/>
      <c r="AC12" s="71"/>
      <c r="AD12" s="74"/>
      <c r="AE12" s="73"/>
      <c r="AF12" s="73"/>
      <c r="AG12" s="73"/>
      <c r="AH12" s="73"/>
      <c r="AI12" s="73"/>
      <c r="AJ12" s="73"/>
      <c r="AK12" s="73"/>
      <c r="AL12" s="237"/>
      <c r="AM12" s="237"/>
      <c r="AN12" s="237"/>
      <c r="AO12" s="237"/>
      <c r="AP12" s="237"/>
      <c r="AQ12" s="237"/>
      <c r="AR12" s="237"/>
      <c r="AS12" s="237"/>
      <c r="AT12" s="237"/>
      <c r="AU12" s="237"/>
      <c r="AV12" s="237"/>
      <c r="AW12" s="237"/>
      <c r="AX12" s="237"/>
      <c r="AY12" s="237"/>
      <c r="AZ12" s="237"/>
      <c r="BA12" s="237"/>
      <c r="BB12" s="237"/>
      <c r="BC12" s="237"/>
      <c r="BD12" s="237"/>
      <c r="BE12" s="237"/>
      <c r="BF12" s="237"/>
      <c r="BG12" s="237"/>
      <c r="BH12" s="237"/>
      <c r="BI12" s="237"/>
      <c r="BJ12" s="237"/>
      <c r="BK12" s="237"/>
      <c r="BL12" s="237"/>
      <c r="BM12" s="237"/>
      <c r="BN12" s="237"/>
      <c r="BO12" s="237"/>
      <c r="BP12" s="237"/>
      <c r="BQ12" s="237"/>
      <c r="BR12" s="237"/>
      <c r="BS12" s="237"/>
      <c r="BT12" s="237"/>
      <c r="BU12" s="237"/>
      <c r="BV12" s="237"/>
      <c r="BW12" s="237"/>
      <c r="BX12" s="237"/>
      <c r="BY12" s="237"/>
      <c r="BZ12" s="237"/>
      <c r="CA12" s="237"/>
      <c r="CB12" s="237"/>
      <c r="CC12" s="237"/>
    </row>
    <row r="13" spans="1:81" ht="123.75" customHeight="1" x14ac:dyDescent="0.2">
      <c r="A13" s="183" t="s">
        <v>219</v>
      </c>
      <c r="B13" s="75" t="s">
        <v>220</v>
      </c>
      <c r="C13" s="60" t="s">
        <v>221</v>
      </c>
      <c r="D13" s="64" t="s">
        <v>163</v>
      </c>
      <c r="E13" s="64" t="s">
        <v>222</v>
      </c>
      <c r="F13" s="60" t="s">
        <v>165</v>
      </c>
      <c r="G13" s="60" t="s">
        <v>223</v>
      </c>
      <c r="H13" s="60" t="s">
        <v>167</v>
      </c>
      <c r="I13" s="64" t="s">
        <v>168</v>
      </c>
      <c r="J13" s="171">
        <v>0</v>
      </c>
      <c r="K13" s="171">
        <v>0</v>
      </c>
      <c r="L13" s="171">
        <v>0</v>
      </c>
      <c r="M13" s="171">
        <v>0</v>
      </c>
      <c r="N13" s="171">
        <v>0</v>
      </c>
      <c r="O13" s="171">
        <v>0</v>
      </c>
      <c r="P13" s="171">
        <v>0</v>
      </c>
      <c r="Q13" s="171">
        <v>0</v>
      </c>
      <c r="R13" s="171">
        <v>0</v>
      </c>
      <c r="S13" s="171">
        <v>0</v>
      </c>
      <c r="T13" s="64" t="s">
        <v>169</v>
      </c>
      <c r="U13" s="64">
        <v>0</v>
      </c>
      <c r="V13" s="184">
        <v>1</v>
      </c>
      <c r="W13" s="63" t="s">
        <v>170</v>
      </c>
      <c r="X13" s="62">
        <v>0</v>
      </c>
      <c r="Y13" s="63"/>
      <c r="Z13" s="62">
        <v>0</v>
      </c>
      <c r="AA13" s="64" t="s">
        <v>171</v>
      </c>
      <c r="AB13" s="62">
        <v>0</v>
      </c>
      <c r="AC13" s="64" t="s">
        <v>224</v>
      </c>
      <c r="AD13" s="62">
        <v>0</v>
      </c>
      <c r="AE13" s="63"/>
      <c r="AF13" s="242"/>
      <c r="AG13" s="242" t="s">
        <v>185</v>
      </c>
      <c r="AH13" s="242" t="s">
        <v>185</v>
      </c>
      <c r="AI13" s="242"/>
      <c r="AJ13" s="242" t="s">
        <v>185</v>
      </c>
      <c r="AK13" s="242"/>
      <c r="AL13" s="237"/>
      <c r="AM13" s="237"/>
      <c r="AN13" s="237"/>
      <c r="AO13" s="237"/>
      <c r="AP13" s="237"/>
      <c r="AQ13" s="237"/>
      <c r="AR13" s="237"/>
      <c r="AS13" s="237"/>
      <c r="AT13" s="237"/>
      <c r="AU13" s="237"/>
      <c r="AV13" s="237"/>
      <c r="AW13" s="237"/>
      <c r="AX13" s="237"/>
      <c r="AY13" s="237"/>
      <c r="AZ13" s="237"/>
      <c r="BA13" s="237"/>
      <c r="BB13" s="237"/>
      <c r="BC13" s="237"/>
      <c r="BD13" s="237"/>
      <c r="BE13" s="237"/>
      <c r="BF13" s="237"/>
      <c r="BG13" s="237"/>
      <c r="BH13" s="237"/>
      <c r="BI13" s="237"/>
      <c r="BJ13" s="237"/>
      <c r="BK13" s="237"/>
      <c r="BL13" s="237"/>
      <c r="BM13" s="237"/>
      <c r="BN13" s="237"/>
      <c r="BO13" s="237"/>
      <c r="BP13" s="237"/>
      <c r="BQ13" s="237"/>
      <c r="BR13" s="237"/>
      <c r="BS13" s="237"/>
      <c r="BT13" s="237"/>
      <c r="BU13" s="237"/>
      <c r="BV13" s="237"/>
      <c r="BW13" s="237"/>
      <c r="BX13" s="237"/>
      <c r="BY13" s="237"/>
      <c r="BZ13" s="237"/>
      <c r="CA13" s="237"/>
      <c r="CB13" s="237"/>
      <c r="CC13" s="237"/>
    </row>
    <row r="14" spans="1:81" ht="56.25" customHeight="1" x14ac:dyDescent="0.2">
      <c r="A14" s="60" t="s">
        <v>225</v>
      </c>
      <c r="B14" s="64" t="s">
        <v>180</v>
      </c>
      <c r="C14" s="60" t="s">
        <v>226</v>
      </c>
      <c r="D14" s="64" t="s">
        <v>163</v>
      </c>
      <c r="E14" s="64" t="s">
        <v>227</v>
      </c>
      <c r="F14" s="60" t="s">
        <v>165</v>
      </c>
      <c r="G14" s="60" t="s">
        <v>228</v>
      </c>
      <c r="H14" s="60" t="s">
        <v>167</v>
      </c>
      <c r="I14" s="64" t="s">
        <v>168</v>
      </c>
      <c r="J14" s="171">
        <v>0</v>
      </c>
      <c r="K14" s="171">
        <v>0</v>
      </c>
      <c r="L14" s="171">
        <v>0</v>
      </c>
      <c r="M14" s="171">
        <v>0</v>
      </c>
      <c r="N14" s="171">
        <v>0</v>
      </c>
      <c r="O14" s="171">
        <v>0</v>
      </c>
      <c r="P14" s="171">
        <v>0</v>
      </c>
      <c r="Q14" s="171">
        <v>0</v>
      </c>
      <c r="R14" s="171">
        <v>0</v>
      </c>
      <c r="S14" s="171">
        <v>0</v>
      </c>
      <c r="T14" s="64" t="s">
        <v>169</v>
      </c>
      <c r="U14" s="64">
        <v>0</v>
      </c>
      <c r="V14" s="184">
        <v>1</v>
      </c>
      <c r="W14" s="63" t="s">
        <v>170</v>
      </c>
      <c r="X14" s="62">
        <v>0</v>
      </c>
      <c r="Y14" s="63"/>
      <c r="Z14" s="62">
        <v>0</v>
      </c>
      <c r="AA14" s="64" t="s">
        <v>171</v>
      </c>
      <c r="AB14" s="62">
        <v>0</v>
      </c>
      <c r="AC14" s="64" t="s">
        <v>224</v>
      </c>
      <c r="AD14" s="62">
        <v>0</v>
      </c>
      <c r="AE14" s="63"/>
      <c r="AF14" s="242"/>
      <c r="AG14" s="242" t="s">
        <v>185</v>
      </c>
      <c r="AH14" s="242" t="s">
        <v>185</v>
      </c>
      <c r="AI14" s="242"/>
      <c r="AJ14" s="242" t="s">
        <v>185</v>
      </c>
      <c r="AK14" s="242"/>
      <c r="AL14" s="237"/>
      <c r="AM14" s="237"/>
      <c r="AN14" s="237"/>
      <c r="AO14" s="237"/>
      <c r="AP14" s="237"/>
      <c r="AQ14" s="237"/>
      <c r="AR14" s="237"/>
      <c r="AS14" s="237"/>
      <c r="AT14" s="237"/>
      <c r="AU14" s="237"/>
      <c r="AV14" s="237"/>
      <c r="AW14" s="237"/>
      <c r="AX14" s="237"/>
      <c r="AY14" s="237"/>
      <c r="AZ14" s="237"/>
      <c r="BA14" s="237"/>
      <c r="BB14" s="237"/>
      <c r="BC14" s="237"/>
      <c r="BD14" s="237"/>
      <c r="BE14" s="237"/>
      <c r="BF14" s="237"/>
      <c r="BG14" s="237"/>
      <c r="BH14" s="237"/>
      <c r="BI14" s="237"/>
      <c r="BJ14" s="237"/>
      <c r="BK14" s="237"/>
      <c r="BL14" s="237"/>
      <c r="BM14" s="237"/>
      <c r="BN14" s="237"/>
      <c r="BO14" s="237"/>
      <c r="BP14" s="237"/>
      <c r="BQ14" s="237"/>
      <c r="BR14" s="237"/>
      <c r="BS14" s="237"/>
      <c r="BT14" s="237"/>
      <c r="BU14" s="237"/>
      <c r="BV14" s="237"/>
      <c r="BW14" s="237"/>
      <c r="BX14" s="237"/>
      <c r="BY14" s="237"/>
      <c r="BZ14" s="237"/>
      <c r="CA14" s="237"/>
      <c r="CB14" s="237"/>
      <c r="CC14" s="237"/>
    </row>
    <row r="15" spans="1:81" ht="15.75" customHeight="1" x14ac:dyDescent="0.2">
      <c r="A15" s="67"/>
      <c r="B15" s="67"/>
      <c r="C15" s="67"/>
      <c r="D15" s="67"/>
      <c r="E15" s="67"/>
      <c r="F15" s="67"/>
      <c r="G15" s="67"/>
      <c r="H15" s="67"/>
      <c r="I15" s="185" t="s">
        <v>216</v>
      </c>
      <c r="J15" s="186">
        <f t="shared" ref="J15:S15" si="1">SUM(J13:J14)</f>
        <v>0</v>
      </c>
      <c r="K15" s="186">
        <f t="shared" si="1"/>
        <v>0</v>
      </c>
      <c r="L15" s="186">
        <f t="shared" si="1"/>
        <v>0</v>
      </c>
      <c r="M15" s="186">
        <f t="shared" si="1"/>
        <v>0</v>
      </c>
      <c r="N15" s="186">
        <f t="shared" si="1"/>
        <v>0</v>
      </c>
      <c r="O15" s="186">
        <f t="shared" si="1"/>
        <v>0</v>
      </c>
      <c r="P15" s="186">
        <f t="shared" si="1"/>
        <v>0</v>
      </c>
      <c r="Q15" s="186">
        <f t="shared" si="1"/>
        <v>0</v>
      </c>
      <c r="R15" s="186">
        <f t="shared" si="1"/>
        <v>0</v>
      </c>
      <c r="S15" s="186">
        <f t="shared" si="1"/>
        <v>0</v>
      </c>
      <c r="T15" s="186"/>
      <c r="U15" s="186"/>
      <c r="V15" s="186"/>
      <c r="W15" s="186"/>
      <c r="X15" s="186">
        <f>SUM(X13:X14)</f>
        <v>0</v>
      </c>
      <c r="Y15" s="186"/>
      <c r="Z15" s="186">
        <f>SUM(Z13:Z14)</f>
        <v>0</v>
      </c>
      <c r="AA15" s="67"/>
      <c r="AB15" s="186">
        <f>SUM(AB13:AB14)</f>
        <v>0</v>
      </c>
      <c r="AC15" s="67"/>
      <c r="AD15" s="186">
        <f>SUM(AD13:AD14)</f>
        <v>0</v>
      </c>
      <c r="AE15" s="69"/>
      <c r="AF15" s="69"/>
      <c r="AG15" s="69"/>
      <c r="AH15" s="69"/>
      <c r="AI15" s="69"/>
      <c r="AJ15" s="69"/>
      <c r="AK15" s="69"/>
      <c r="AL15" s="237"/>
      <c r="AM15" s="237"/>
      <c r="AN15" s="237"/>
      <c r="AO15" s="237"/>
      <c r="AP15" s="237"/>
      <c r="AQ15" s="237"/>
      <c r="AR15" s="237"/>
      <c r="AS15" s="237"/>
      <c r="AT15" s="237"/>
      <c r="AU15" s="237"/>
      <c r="AV15" s="237"/>
      <c r="AW15" s="237"/>
      <c r="AX15" s="237"/>
      <c r="AY15" s="237"/>
      <c r="AZ15" s="237"/>
      <c r="BA15" s="237"/>
      <c r="BB15" s="237"/>
      <c r="BC15" s="237"/>
      <c r="BD15" s="237"/>
      <c r="BE15" s="237"/>
      <c r="BF15" s="237"/>
      <c r="BG15" s="237"/>
      <c r="BH15" s="237"/>
      <c r="BI15" s="237"/>
      <c r="BJ15" s="237"/>
      <c r="BK15" s="237"/>
      <c r="BL15" s="237"/>
      <c r="BM15" s="237"/>
      <c r="BN15" s="237"/>
      <c r="BO15" s="237"/>
      <c r="BP15" s="237"/>
      <c r="BQ15" s="237"/>
      <c r="BR15" s="237"/>
      <c r="BS15" s="237"/>
      <c r="BT15" s="237"/>
      <c r="BU15" s="237"/>
      <c r="BV15" s="237"/>
      <c r="BW15" s="237"/>
      <c r="BX15" s="237"/>
      <c r="BY15" s="237"/>
      <c r="BZ15" s="237"/>
      <c r="CA15" s="237"/>
      <c r="CB15" s="237"/>
      <c r="CC15" s="237"/>
    </row>
    <row r="16" spans="1:81" ht="37.5" customHeight="1" x14ac:dyDescent="0.2">
      <c r="A16" s="71" t="s">
        <v>229</v>
      </c>
      <c r="B16" s="71" t="s">
        <v>230</v>
      </c>
      <c r="C16" s="71"/>
      <c r="D16" s="71"/>
      <c r="E16" s="71"/>
      <c r="F16" s="71"/>
      <c r="G16" s="71"/>
      <c r="H16" s="71"/>
      <c r="I16" s="71"/>
      <c r="J16" s="71"/>
      <c r="K16" s="180"/>
      <c r="L16" s="180"/>
      <c r="M16" s="180"/>
      <c r="N16" s="180"/>
      <c r="O16" s="180"/>
      <c r="P16" s="180"/>
      <c r="Q16" s="180"/>
      <c r="R16" s="180"/>
      <c r="S16" s="180"/>
      <c r="T16" s="71"/>
      <c r="U16" s="71"/>
      <c r="V16" s="187"/>
      <c r="W16" s="73"/>
      <c r="X16" s="73"/>
      <c r="Y16" s="73"/>
      <c r="Z16" s="74"/>
      <c r="AA16" s="71"/>
      <c r="AB16" s="74"/>
      <c r="AC16" s="71"/>
      <c r="AD16" s="74"/>
      <c r="AE16" s="73"/>
      <c r="AF16" s="73"/>
      <c r="AG16" s="73"/>
      <c r="AH16" s="73"/>
      <c r="AI16" s="73"/>
      <c r="AJ16" s="73"/>
      <c r="AK16" s="73"/>
      <c r="AL16" s="237"/>
      <c r="AM16" s="237"/>
      <c r="AN16" s="237"/>
      <c r="AO16" s="237"/>
      <c r="AP16" s="237"/>
      <c r="AQ16" s="237"/>
      <c r="AR16" s="237"/>
      <c r="AS16" s="237"/>
      <c r="AT16" s="237"/>
      <c r="AU16" s="237"/>
      <c r="AV16" s="237"/>
      <c r="AW16" s="237"/>
      <c r="AX16" s="237"/>
      <c r="AY16" s="237"/>
      <c r="AZ16" s="237"/>
      <c r="BA16" s="237"/>
      <c r="BB16" s="237"/>
      <c r="BC16" s="237"/>
      <c r="BD16" s="237"/>
      <c r="BE16" s="237"/>
      <c r="BF16" s="237"/>
      <c r="BG16" s="237"/>
      <c r="BH16" s="237"/>
      <c r="BI16" s="237"/>
      <c r="BJ16" s="237"/>
      <c r="BK16" s="237"/>
      <c r="BL16" s="237"/>
      <c r="BM16" s="237"/>
      <c r="BN16" s="237"/>
      <c r="BO16" s="237"/>
      <c r="BP16" s="237"/>
      <c r="BQ16" s="237"/>
      <c r="BR16" s="237"/>
      <c r="BS16" s="237"/>
      <c r="BT16" s="237"/>
      <c r="BU16" s="237"/>
      <c r="BV16" s="237"/>
      <c r="BW16" s="237"/>
      <c r="BX16" s="237"/>
      <c r="BY16" s="237"/>
      <c r="BZ16" s="237"/>
      <c r="CA16" s="237"/>
      <c r="CB16" s="237"/>
      <c r="CC16" s="237"/>
    </row>
    <row r="17" spans="1:81" ht="74.25" customHeight="1" x14ac:dyDescent="0.2">
      <c r="A17" s="60" t="s">
        <v>231</v>
      </c>
      <c r="B17" s="60" t="s">
        <v>232</v>
      </c>
      <c r="C17" s="60" t="s">
        <v>233</v>
      </c>
      <c r="D17" s="60" t="s">
        <v>163</v>
      </c>
      <c r="E17" s="60" t="s">
        <v>193</v>
      </c>
      <c r="F17" s="60" t="s">
        <v>195</v>
      </c>
      <c r="G17" s="60" t="s">
        <v>234</v>
      </c>
      <c r="H17" s="60" t="s">
        <v>197</v>
      </c>
      <c r="I17" s="60" t="s">
        <v>198</v>
      </c>
      <c r="J17" s="171">
        <v>0</v>
      </c>
      <c r="K17" s="171">
        <v>0</v>
      </c>
      <c r="L17" s="171">
        <v>0</v>
      </c>
      <c r="M17" s="171">
        <v>0</v>
      </c>
      <c r="N17" s="171">
        <v>0</v>
      </c>
      <c r="O17" s="171">
        <v>0</v>
      </c>
      <c r="P17" s="171">
        <v>0</v>
      </c>
      <c r="Q17" s="171">
        <v>0</v>
      </c>
      <c r="R17" s="171">
        <v>0</v>
      </c>
      <c r="S17" s="171">
        <v>0</v>
      </c>
      <c r="T17" s="60" t="s">
        <v>199</v>
      </c>
      <c r="U17" s="60">
        <v>0</v>
      </c>
      <c r="V17" s="184">
        <v>1</v>
      </c>
      <c r="W17" s="63" t="s">
        <v>170</v>
      </c>
      <c r="X17" s="62">
        <v>0</v>
      </c>
      <c r="Y17" s="63"/>
      <c r="Z17" s="62">
        <v>0</v>
      </c>
      <c r="AA17" s="64" t="s">
        <v>201</v>
      </c>
      <c r="AB17" s="62">
        <v>0</v>
      </c>
      <c r="AC17" s="64" t="s">
        <v>201</v>
      </c>
      <c r="AD17" s="62">
        <v>0</v>
      </c>
      <c r="AE17" s="63"/>
      <c r="AF17" s="242"/>
      <c r="AG17" s="242" t="s">
        <v>235</v>
      </c>
      <c r="AH17" s="242" t="s">
        <v>236</v>
      </c>
      <c r="AI17" s="242" t="s">
        <v>178</v>
      </c>
      <c r="AJ17" s="242" t="s">
        <v>185</v>
      </c>
      <c r="AK17" s="242"/>
      <c r="AL17" s="237"/>
      <c r="AM17" s="237"/>
      <c r="AN17" s="237"/>
      <c r="AO17" s="237"/>
      <c r="AP17" s="237"/>
      <c r="AQ17" s="237"/>
      <c r="AR17" s="237"/>
      <c r="AS17" s="237"/>
      <c r="AT17" s="237"/>
      <c r="AU17" s="237"/>
      <c r="AV17" s="237"/>
      <c r="AW17" s="237"/>
      <c r="AX17" s="237"/>
      <c r="AY17" s="237"/>
      <c r="AZ17" s="237"/>
      <c r="BA17" s="237"/>
      <c r="BB17" s="237"/>
      <c r="BC17" s="237"/>
      <c r="BD17" s="237"/>
      <c r="BE17" s="237"/>
      <c r="BF17" s="237"/>
      <c r="BG17" s="237"/>
      <c r="BH17" s="237"/>
      <c r="BI17" s="237"/>
      <c r="BJ17" s="237"/>
      <c r="BK17" s="237"/>
      <c r="BL17" s="237"/>
      <c r="BM17" s="237"/>
      <c r="BN17" s="237"/>
      <c r="BO17" s="237"/>
      <c r="BP17" s="237"/>
      <c r="BQ17" s="237"/>
      <c r="BR17" s="237"/>
      <c r="BS17" s="237"/>
      <c r="BT17" s="237"/>
      <c r="BU17" s="237"/>
      <c r="BV17" s="237"/>
      <c r="BW17" s="237"/>
      <c r="BX17" s="237"/>
      <c r="BY17" s="237"/>
      <c r="BZ17" s="237"/>
      <c r="CA17" s="237"/>
      <c r="CB17" s="237"/>
      <c r="CC17" s="237"/>
    </row>
    <row r="18" spans="1:81" ht="60.75" customHeight="1" x14ac:dyDescent="0.2">
      <c r="A18" s="188" t="s">
        <v>237</v>
      </c>
      <c r="B18" s="60" t="s">
        <v>238</v>
      </c>
      <c r="C18" s="60" t="s">
        <v>239</v>
      </c>
      <c r="D18" s="60" t="s">
        <v>163</v>
      </c>
      <c r="E18" s="60" t="s">
        <v>240</v>
      </c>
      <c r="F18" s="60" t="s">
        <v>241</v>
      </c>
      <c r="G18" s="60" t="s">
        <v>242</v>
      </c>
      <c r="H18" s="60" t="s">
        <v>197</v>
      </c>
      <c r="I18" s="60" t="s">
        <v>212</v>
      </c>
      <c r="J18" s="171">
        <f>SUM(K18:S18)</f>
        <v>0</v>
      </c>
      <c r="K18" s="171">
        <v>0</v>
      </c>
      <c r="L18" s="171">
        <v>0</v>
      </c>
      <c r="M18" s="171">
        <v>0</v>
      </c>
      <c r="N18" s="171">
        <v>0</v>
      </c>
      <c r="O18" s="171">
        <v>0</v>
      </c>
      <c r="P18" s="171">
        <v>0</v>
      </c>
      <c r="Q18" s="171">
        <v>0</v>
      </c>
      <c r="R18" s="171">
        <v>0</v>
      </c>
      <c r="S18" s="171">
        <v>0</v>
      </c>
      <c r="T18" s="60" t="s">
        <v>199</v>
      </c>
      <c r="U18" s="60">
        <v>0</v>
      </c>
      <c r="V18" s="184">
        <v>3</v>
      </c>
      <c r="W18" s="63" t="s">
        <v>170</v>
      </c>
      <c r="X18" s="62">
        <v>0</v>
      </c>
      <c r="Y18" s="63"/>
      <c r="Z18" s="62">
        <v>0</v>
      </c>
      <c r="AA18" s="64"/>
      <c r="AB18" s="62">
        <v>0</v>
      </c>
      <c r="AC18" s="64"/>
      <c r="AD18" s="62">
        <v>0</v>
      </c>
      <c r="AE18" s="63"/>
      <c r="AF18" s="242"/>
      <c r="AG18" s="242" t="s">
        <v>235</v>
      </c>
      <c r="AH18" s="242" t="s">
        <v>243</v>
      </c>
      <c r="AI18" s="242" t="s">
        <v>215</v>
      </c>
      <c r="AJ18" s="242" t="s">
        <v>244</v>
      </c>
      <c r="AK18" s="242" t="s">
        <v>178</v>
      </c>
      <c r="AL18" s="237"/>
      <c r="AM18" s="237"/>
      <c r="AN18" s="237"/>
      <c r="AO18" s="237"/>
      <c r="AP18" s="237"/>
      <c r="AQ18" s="237"/>
      <c r="AR18" s="237"/>
      <c r="AS18" s="237"/>
      <c r="AT18" s="237"/>
      <c r="AU18" s="237"/>
      <c r="AV18" s="237"/>
      <c r="AW18" s="237"/>
      <c r="AX18" s="237"/>
      <c r="AY18" s="237"/>
      <c r="AZ18" s="237"/>
      <c r="BA18" s="237"/>
      <c r="BB18" s="237"/>
      <c r="BC18" s="237"/>
      <c r="BD18" s="237"/>
      <c r="BE18" s="237"/>
      <c r="BF18" s="237"/>
      <c r="BG18" s="237"/>
      <c r="BH18" s="237"/>
      <c r="BI18" s="237"/>
      <c r="BJ18" s="237"/>
      <c r="BK18" s="237"/>
      <c r="BL18" s="237"/>
      <c r="BM18" s="237"/>
      <c r="BN18" s="237"/>
      <c r="BO18" s="237"/>
      <c r="BP18" s="237"/>
      <c r="BQ18" s="237"/>
      <c r="BR18" s="237"/>
      <c r="BS18" s="237"/>
      <c r="BT18" s="237"/>
      <c r="BU18" s="237"/>
      <c r="BV18" s="237"/>
      <c r="BW18" s="237"/>
      <c r="BX18" s="237"/>
      <c r="BY18" s="237"/>
      <c r="BZ18" s="237"/>
      <c r="CA18" s="237"/>
      <c r="CB18" s="237"/>
      <c r="CC18" s="237"/>
    </row>
    <row r="19" spans="1:81" ht="56.25" customHeight="1" x14ac:dyDescent="0.2">
      <c r="A19" s="188" t="s">
        <v>245</v>
      </c>
      <c r="B19" s="60" t="s">
        <v>246</v>
      </c>
      <c r="C19" s="60" t="s">
        <v>247</v>
      </c>
      <c r="D19" s="60" t="s">
        <v>163</v>
      </c>
      <c r="E19" s="60" t="s">
        <v>248</v>
      </c>
      <c r="F19" s="60" t="s">
        <v>249</v>
      </c>
      <c r="G19" s="60" t="s">
        <v>250</v>
      </c>
      <c r="H19" s="60" t="s">
        <v>197</v>
      </c>
      <c r="I19" s="60" t="s">
        <v>212</v>
      </c>
      <c r="J19" s="171">
        <f>SUM(K19:S19)</f>
        <v>0</v>
      </c>
      <c r="K19" s="171">
        <v>0</v>
      </c>
      <c r="L19" s="171">
        <v>0</v>
      </c>
      <c r="M19" s="171">
        <v>0</v>
      </c>
      <c r="N19" s="171">
        <v>0</v>
      </c>
      <c r="O19" s="171">
        <v>0</v>
      </c>
      <c r="P19" s="171">
        <v>0</v>
      </c>
      <c r="Q19" s="171">
        <v>0</v>
      </c>
      <c r="R19" s="171">
        <v>0</v>
      </c>
      <c r="S19" s="171">
        <v>0</v>
      </c>
      <c r="T19" s="60" t="s">
        <v>199</v>
      </c>
      <c r="U19" s="60">
        <v>0</v>
      </c>
      <c r="V19" s="184">
        <v>3</v>
      </c>
      <c r="W19" s="63" t="s">
        <v>170</v>
      </c>
      <c r="X19" s="62">
        <v>0</v>
      </c>
      <c r="Y19" s="63"/>
      <c r="Z19" s="62">
        <v>0</v>
      </c>
      <c r="AA19" s="64"/>
      <c r="AB19" s="62">
        <v>0</v>
      </c>
      <c r="AC19" s="64"/>
      <c r="AD19" s="62">
        <v>0</v>
      </c>
      <c r="AE19" s="63"/>
      <c r="AF19" s="242"/>
      <c r="AG19" s="242" t="s">
        <v>251</v>
      </c>
      <c r="AH19" s="242" t="s">
        <v>252</v>
      </c>
      <c r="AI19" s="242" t="s">
        <v>253</v>
      </c>
      <c r="AJ19" s="242" t="s">
        <v>254</v>
      </c>
      <c r="AK19" s="242" t="s">
        <v>178</v>
      </c>
      <c r="AL19" s="237"/>
      <c r="AM19" s="237"/>
      <c r="AN19" s="237"/>
      <c r="AO19" s="237"/>
      <c r="AP19" s="237"/>
      <c r="AQ19" s="237"/>
      <c r="AR19" s="237"/>
      <c r="AS19" s="237"/>
      <c r="AT19" s="237"/>
      <c r="AU19" s="237"/>
      <c r="AV19" s="237"/>
      <c r="AW19" s="237"/>
      <c r="AX19" s="237"/>
      <c r="AY19" s="237"/>
      <c r="AZ19" s="237"/>
      <c r="BA19" s="237"/>
      <c r="BB19" s="237"/>
      <c r="BC19" s="237"/>
      <c r="BD19" s="237"/>
      <c r="BE19" s="237"/>
      <c r="BF19" s="237"/>
      <c r="BG19" s="237"/>
      <c r="BH19" s="237"/>
      <c r="BI19" s="237"/>
      <c r="BJ19" s="237"/>
      <c r="BK19" s="237"/>
      <c r="BL19" s="237"/>
      <c r="BM19" s="237"/>
      <c r="BN19" s="237"/>
      <c r="BO19" s="237"/>
      <c r="BP19" s="237"/>
      <c r="BQ19" s="237"/>
      <c r="BR19" s="237"/>
      <c r="BS19" s="237"/>
      <c r="BT19" s="237"/>
      <c r="BU19" s="237"/>
      <c r="BV19" s="237"/>
      <c r="BW19" s="237"/>
      <c r="BX19" s="237"/>
      <c r="BY19" s="237"/>
      <c r="BZ19" s="237"/>
      <c r="CA19" s="237"/>
      <c r="CB19" s="237"/>
      <c r="CC19" s="237"/>
    </row>
    <row r="20" spans="1:81" ht="16.5" customHeight="1" x14ac:dyDescent="0.2">
      <c r="A20" s="67"/>
      <c r="B20" s="67"/>
      <c r="C20" s="67"/>
      <c r="D20" s="67"/>
      <c r="E20" s="67"/>
      <c r="F20" s="67"/>
      <c r="G20" s="67"/>
      <c r="H20" s="67"/>
      <c r="I20" s="185" t="s">
        <v>216</v>
      </c>
      <c r="J20" s="178">
        <f t="shared" ref="J20:S20" si="2">SUM(J17:J19)</f>
        <v>0</v>
      </c>
      <c r="K20" s="178">
        <f t="shared" si="2"/>
        <v>0</v>
      </c>
      <c r="L20" s="178">
        <f t="shared" si="2"/>
        <v>0</v>
      </c>
      <c r="M20" s="178">
        <f t="shared" si="2"/>
        <v>0</v>
      </c>
      <c r="N20" s="178">
        <f t="shared" si="2"/>
        <v>0</v>
      </c>
      <c r="O20" s="178">
        <f t="shared" si="2"/>
        <v>0</v>
      </c>
      <c r="P20" s="178">
        <f t="shared" si="2"/>
        <v>0</v>
      </c>
      <c r="Q20" s="178">
        <f t="shared" si="2"/>
        <v>0</v>
      </c>
      <c r="R20" s="178">
        <f t="shared" si="2"/>
        <v>0</v>
      </c>
      <c r="S20" s="178">
        <f t="shared" si="2"/>
        <v>0</v>
      </c>
      <c r="T20" s="178"/>
      <c r="U20" s="178"/>
      <c r="V20" s="178"/>
      <c r="W20" s="178"/>
      <c r="X20" s="178">
        <f>SUM(X17:X19)</f>
        <v>0</v>
      </c>
      <c r="Y20" s="178"/>
      <c r="Z20" s="178">
        <f>SUM(Z17:Z19)</f>
        <v>0</v>
      </c>
      <c r="AA20" s="67"/>
      <c r="AB20" s="178">
        <f>SUM(AB17:AB19)</f>
        <v>0</v>
      </c>
      <c r="AC20" s="67"/>
      <c r="AD20" s="178">
        <f>SUM(AD17:AD19)</f>
        <v>0</v>
      </c>
      <c r="AE20" s="69"/>
      <c r="AF20" s="69"/>
      <c r="AG20" s="69"/>
      <c r="AH20" s="69"/>
      <c r="AI20" s="69"/>
      <c r="AJ20" s="69"/>
      <c r="AK20" s="69"/>
      <c r="AL20" s="237"/>
      <c r="AM20" s="237"/>
      <c r="AN20" s="237"/>
      <c r="AO20" s="237"/>
      <c r="AP20" s="237"/>
      <c r="AQ20" s="237"/>
      <c r="AR20" s="237"/>
      <c r="AS20" s="237"/>
      <c r="AT20" s="237"/>
      <c r="AU20" s="237"/>
      <c r="AV20" s="237"/>
      <c r="AW20" s="237"/>
      <c r="AX20" s="237"/>
      <c r="AY20" s="237"/>
      <c r="AZ20" s="237"/>
      <c r="BA20" s="237"/>
      <c r="BB20" s="237"/>
      <c r="BC20" s="237"/>
      <c r="BD20" s="237"/>
      <c r="BE20" s="237"/>
      <c r="BF20" s="237"/>
      <c r="BG20" s="237"/>
      <c r="BH20" s="237"/>
      <c r="BI20" s="237"/>
      <c r="BJ20" s="237"/>
      <c r="BK20" s="237"/>
      <c r="BL20" s="237"/>
      <c r="BM20" s="237"/>
      <c r="BN20" s="237"/>
      <c r="BO20" s="237"/>
      <c r="BP20" s="237"/>
      <c r="BQ20" s="237"/>
      <c r="BR20" s="237"/>
      <c r="BS20" s="237"/>
      <c r="BT20" s="237"/>
      <c r="BU20" s="237"/>
      <c r="BV20" s="237"/>
      <c r="BW20" s="237"/>
      <c r="BX20" s="237"/>
      <c r="BY20" s="237"/>
      <c r="BZ20" s="237"/>
      <c r="CA20" s="237"/>
      <c r="CB20" s="237"/>
      <c r="CC20" s="237"/>
    </row>
    <row r="21" spans="1:81" ht="49.5" customHeight="1" x14ac:dyDescent="0.2">
      <c r="A21" s="189" t="s">
        <v>255</v>
      </c>
      <c r="B21" s="189" t="s">
        <v>256</v>
      </c>
      <c r="C21" s="76"/>
      <c r="D21" s="76"/>
      <c r="E21" s="71"/>
      <c r="F21" s="76"/>
      <c r="G21" s="76"/>
      <c r="H21" s="76"/>
      <c r="I21" s="77"/>
      <c r="J21" s="190"/>
      <c r="K21" s="191"/>
      <c r="L21" s="191"/>
      <c r="M21" s="191"/>
      <c r="N21" s="191"/>
      <c r="O21" s="191"/>
      <c r="P21" s="191"/>
      <c r="Q21" s="191"/>
      <c r="R21" s="191"/>
      <c r="S21" s="191"/>
      <c r="T21" s="77"/>
      <c r="U21" s="77"/>
      <c r="V21" s="192"/>
      <c r="W21" s="193"/>
      <c r="X21" s="193"/>
      <c r="Y21" s="73"/>
      <c r="Z21" s="74"/>
      <c r="AA21" s="71"/>
      <c r="AB21" s="74"/>
      <c r="AC21" s="71"/>
      <c r="AD21" s="74"/>
      <c r="AE21" s="73"/>
      <c r="AF21" s="73"/>
      <c r="AG21" s="73"/>
      <c r="AH21" s="73"/>
      <c r="AI21" s="73"/>
      <c r="AJ21" s="73"/>
      <c r="AK21" s="73"/>
      <c r="AL21" s="237"/>
      <c r="AM21" s="237"/>
      <c r="AN21" s="237"/>
      <c r="AO21" s="237"/>
      <c r="AP21" s="237"/>
      <c r="AQ21" s="237"/>
      <c r="AR21" s="237"/>
      <c r="AS21" s="237"/>
      <c r="AT21" s="237"/>
      <c r="AU21" s="237"/>
      <c r="AV21" s="237"/>
      <c r="AW21" s="237"/>
      <c r="AX21" s="237"/>
      <c r="AY21" s="237"/>
      <c r="AZ21" s="237"/>
      <c r="BA21" s="237"/>
      <c r="BB21" s="237"/>
      <c r="BC21" s="237"/>
      <c r="BD21" s="237"/>
      <c r="BE21" s="237"/>
      <c r="BF21" s="237"/>
      <c r="BG21" s="237"/>
      <c r="BH21" s="237"/>
      <c r="BI21" s="237"/>
      <c r="BJ21" s="237"/>
      <c r="BK21" s="237"/>
      <c r="BL21" s="237"/>
      <c r="BM21" s="237"/>
      <c r="BN21" s="237"/>
      <c r="BO21" s="237"/>
      <c r="BP21" s="237"/>
      <c r="BQ21" s="237"/>
      <c r="BR21" s="237"/>
      <c r="BS21" s="237"/>
      <c r="BT21" s="237"/>
      <c r="BU21" s="237"/>
      <c r="BV21" s="237"/>
      <c r="BW21" s="237"/>
      <c r="BX21" s="237"/>
      <c r="BY21" s="237"/>
      <c r="BZ21" s="237"/>
      <c r="CA21" s="237"/>
      <c r="CB21" s="237"/>
      <c r="CC21" s="237"/>
    </row>
    <row r="22" spans="1:81" ht="69.75" customHeight="1" x14ac:dyDescent="0.2">
      <c r="A22" s="78" t="s">
        <v>257</v>
      </c>
      <c r="B22" s="78" t="s">
        <v>258</v>
      </c>
      <c r="C22" s="64" t="s">
        <v>259</v>
      </c>
      <c r="D22" s="60" t="s">
        <v>163</v>
      </c>
      <c r="E22" s="66" t="s">
        <v>260</v>
      </c>
      <c r="F22" s="64" t="s">
        <v>261</v>
      </c>
      <c r="G22" s="64" t="s">
        <v>262</v>
      </c>
      <c r="H22" s="64" t="s">
        <v>197</v>
      </c>
      <c r="I22" s="61" t="s">
        <v>263</v>
      </c>
      <c r="J22" s="171">
        <f t="shared" ref="J22:J30" si="3">SUM(K22:S22)</f>
        <v>10</v>
      </c>
      <c r="K22" s="171">
        <v>0</v>
      </c>
      <c r="L22" s="171">
        <v>10</v>
      </c>
      <c r="M22" s="171">
        <v>0</v>
      </c>
      <c r="N22" s="171">
        <v>0</v>
      </c>
      <c r="O22" s="171">
        <v>0</v>
      </c>
      <c r="P22" s="171">
        <v>0</v>
      </c>
      <c r="Q22" s="171">
        <v>0</v>
      </c>
      <c r="R22" s="171">
        <v>0</v>
      </c>
      <c r="S22" s="171">
        <v>0</v>
      </c>
      <c r="T22" s="194" t="s">
        <v>199</v>
      </c>
      <c r="U22" s="194">
        <v>0</v>
      </c>
      <c r="V22" s="184">
        <v>1</v>
      </c>
      <c r="W22" s="63" t="s">
        <v>170</v>
      </c>
      <c r="X22" s="62">
        <v>0</v>
      </c>
      <c r="Y22" s="63"/>
      <c r="Z22" s="62">
        <v>0</v>
      </c>
      <c r="AA22" s="64"/>
      <c r="AB22" s="62">
        <v>0</v>
      </c>
      <c r="AC22" s="64"/>
      <c r="AD22" s="62">
        <v>0</v>
      </c>
      <c r="AE22" s="63"/>
      <c r="AF22" s="242"/>
      <c r="AG22" s="242" t="s">
        <v>264</v>
      </c>
      <c r="AH22" s="242" t="s">
        <v>265</v>
      </c>
      <c r="AI22" s="242" t="s">
        <v>266</v>
      </c>
      <c r="AJ22" s="242" t="s">
        <v>267</v>
      </c>
      <c r="AK22" s="242" t="s">
        <v>178</v>
      </c>
      <c r="AL22" s="237"/>
      <c r="AM22" s="237"/>
      <c r="AN22" s="237"/>
      <c r="AO22" s="237"/>
      <c r="AP22" s="237"/>
      <c r="AQ22" s="237"/>
      <c r="AR22" s="237"/>
      <c r="AS22" s="237"/>
      <c r="AT22" s="237"/>
      <c r="AU22" s="237"/>
      <c r="AV22" s="237"/>
      <c r="AW22" s="237"/>
      <c r="AX22" s="237"/>
      <c r="AY22" s="237"/>
      <c r="AZ22" s="237"/>
      <c r="BA22" s="237"/>
      <c r="BB22" s="237"/>
      <c r="BC22" s="237"/>
      <c r="BD22" s="237"/>
      <c r="BE22" s="237"/>
      <c r="BF22" s="237"/>
      <c r="BG22" s="237"/>
      <c r="BH22" s="237"/>
      <c r="BI22" s="237"/>
      <c r="BJ22" s="237"/>
      <c r="BK22" s="237"/>
      <c r="BL22" s="237"/>
      <c r="BM22" s="237"/>
      <c r="BN22" s="237"/>
      <c r="BO22" s="237"/>
      <c r="BP22" s="237"/>
      <c r="BQ22" s="237"/>
      <c r="BR22" s="237"/>
      <c r="BS22" s="237"/>
      <c r="BT22" s="237"/>
      <c r="BU22" s="237"/>
      <c r="BV22" s="237"/>
      <c r="BW22" s="237"/>
      <c r="BX22" s="237"/>
      <c r="BY22" s="237"/>
      <c r="BZ22" s="237"/>
      <c r="CA22" s="237"/>
      <c r="CB22" s="237"/>
      <c r="CC22" s="237"/>
    </row>
    <row r="23" spans="1:81" ht="82.5" customHeight="1" x14ac:dyDescent="0.2">
      <c r="A23" s="195"/>
      <c r="B23" s="79"/>
      <c r="C23" s="64" t="s">
        <v>208</v>
      </c>
      <c r="D23" s="60" t="s">
        <v>163</v>
      </c>
      <c r="E23" s="66" t="s">
        <v>268</v>
      </c>
      <c r="F23" s="64" t="s">
        <v>269</v>
      </c>
      <c r="G23" s="64" t="s">
        <v>270</v>
      </c>
      <c r="H23" s="64" t="s">
        <v>271</v>
      </c>
      <c r="I23" s="61" t="s">
        <v>272</v>
      </c>
      <c r="J23" s="171">
        <f t="shared" si="3"/>
        <v>20</v>
      </c>
      <c r="K23" s="171">
        <v>0</v>
      </c>
      <c r="L23" s="171">
        <v>10</v>
      </c>
      <c r="M23" s="171">
        <v>0</v>
      </c>
      <c r="N23" s="171">
        <v>0</v>
      </c>
      <c r="O23" s="171">
        <v>0</v>
      </c>
      <c r="P23" s="171">
        <v>10</v>
      </c>
      <c r="Q23" s="171">
        <v>0</v>
      </c>
      <c r="R23" s="171">
        <v>0</v>
      </c>
      <c r="S23" s="171">
        <v>0</v>
      </c>
      <c r="T23" s="196" t="s">
        <v>199</v>
      </c>
      <c r="U23" s="194">
        <v>0</v>
      </c>
      <c r="V23" s="184">
        <v>2</v>
      </c>
      <c r="W23" s="63" t="s">
        <v>163</v>
      </c>
      <c r="X23" s="62">
        <v>0</v>
      </c>
      <c r="Y23" s="63"/>
      <c r="Z23" s="62">
        <v>0</v>
      </c>
      <c r="AA23" s="64"/>
      <c r="AB23" s="62">
        <v>0</v>
      </c>
      <c r="AC23" s="64"/>
      <c r="AD23" s="62">
        <v>0</v>
      </c>
      <c r="AE23" s="63" t="s">
        <v>273</v>
      </c>
      <c r="AF23" s="242"/>
      <c r="AG23" s="242" t="s">
        <v>274</v>
      </c>
      <c r="AH23" s="242" t="s">
        <v>275</v>
      </c>
      <c r="AI23" s="242" t="s">
        <v>266</v>
      </c>
      <c r="AJ23" s="242" t="s">
        <v>276</v>
      </c>
      <c r="AK23" s="242" t="s">
        <v>277</v>
      </c>
      <c r="AL23" s="237"/>
      <c r="AM23" s="237"/>
      <c r="AN23" s="237"/>
      <c r="AO23" s="237"/>
      <c r="AP23" s="237"/>
      <c r="AQ23" s="237"/>
      <c r="AR23" s="237"/>
      <c r="AS23" s="237"/>
      <c r="AT23" s="237"/>
      <c r="AU23" s="237"/>
      <c r="AV23" s="237"/>
      <c r="AW23" s="237"/>
      <c r="AX23" s="237"/>
      <c r="AY23" s="237"/>
      <c r="AZ23" s="237"/>
      <c r="BA23" s="237"/>
      <c r="BB23" s="237"/>
      <c r="BC23" s="237"/>
      <c r="BD23" s="237"/>
      <c r="BE23" s="237"/>
      <c r="BF23" s="237"/>
      <c r="BG23" s="237"/>
      <c r="BH23" s="237"/>
      <c r="BI23" s="237"/>
      <c r="BJ23" s="237"/>
      <c r="BK23" s="237"/>
      <c r="BL23" s="237"/>
      <c r="BM23" s="237"/>
      <c r="BN23" s="237"/>
      <c r="BO23" s="237"/>
      <c r="BP23" s="237"/>
      <c r="BQ23" s="237"/>
      <c r="BR23" s="237"/>
      <c r="BS23" s="237"/>
      <c r="BT23" s="237"/>
      <c r="BU23" s="237"/>
      <c r="BV23" s="237"/>
      <c r="BW23" s="237"/>
      <c r="BX23" s="237"/>
      <c r="BY23" s="237"/>
      <c r="BZ23" s="237"/>
      <c r="CA23" s="237"/>
      <c r="CB23" s="237"/>
      <c r="CC23" s="237"/>
    </row>
    <row r="24" spans="1:81" ht="81" customHeight="1" x14ac:dyDescent="0.2">
      <c r="A24" s="197"/>
      <c r="B24" s="80"/>
      <c r="C24" s="64" t="s">
        <v>278</v>
      </c>
      <c r="D24" s="60" t="s">
        <v>279</v>
      </c>
      <c r="E24" s="66" t="s">
        <v>280</v>
      </c>
      <c r="F24" s="60" t="s">
        <v>281</v>
      </c>
      <c r="G24" s="60" t="s">
        <v>282</v>
      </c>
      <c r="H24" s="60" t="s">
        <v>167</v>
      </c>
      <c r="I24" s="61" t="s">
        <v>212</v>
      </c>
      <c r="J24" s="171">
        <f t="shared" si="3"/>
        <v>0</v>
      </c>
      <c r="K24" s="171">
        <v>0</v>
      </c>
      <c r="L24" s="171">
        <v>0</v>
      </c>
      <c r="M24" s="171">
        <v>0</v>
      </c>
      <c r="N24" s="171">
        <v>0</v>
      </c>
      <c r="O24" s="171">
        <v>0</v>
      </c>
      <c r="P24" s="171">
        <v>0</v>
      </c>
      <c r="Q24" s="171">
        <v>0</v>
      </c>
      <c r="R24" s="171">
        <v>0</v>
      </c>
      <c r="S24" s="171">
        <v>0</v>
      </c>
      <c r="T24" s="198" t="s">
        <v>279</v>
      </c>
      <c r="U24" s="61">
        <v>0</v>
      </c>
      <c r="V24" s="199">
        <v>1</v>
      </c>
      <c r="W24" s="81" t="s">
        <v>279</v>
      </c>
      <c r="X24" s="62">
        <v>0</v>
      </c>
      <c r="Y24" s="81"/>
      <c r="Z24" s="82">
        <v>0</v>
      </c>
      <c r="AA24" s="60" t="s">
        <v>283</v>
      </c>
      <c r="AB24" s="82">
        <v>0</v>
      </c>
      <c r="AC24" s="60"/>
      <c r="AD24" s="62">
        <v>0</v>
      </c>
      <c r="AE24" s="81"/>
      <c r="AF24" s="242"/>
      <c r="AG24" s="242" t="s">
        <v>284</v>
      </c>
      <c r="AH24" s="242" t="s">
        <v>285</v>
      </c>
      <c r="AI24" s="242" t="s">
        <v>176</v>
      </c>
      <c r="AJ24" s="242" t="s">
        <v>578</v>
      </c>
      <c r="AK24" s="242" t="s">
        <v>277</v>
      </c>
      <c r="AL24" s="237"/>
      <c r="AM24" s="237"/>
      <c r="AN24" s="237"/>
      <c r="AO24" s="237"/>
      <c r="AP24" s="237"/>
      <c r="AQ24" s="237"/>
      <c r="AR24" s="237"/>
      <c r="AS24" s="237"/>
      <c r="AT24" s="237"/>
      <c r="AU24" s="237"/>
      <c r="AV24" s="237"/>
      <c r="AW24" s="237"/>
      <c r="AX24" s="237"/>
      <c r="AY24" s="237"/>
      <c r="AZ24" s="237"/>
      <c r="BA24" s="237"/>
      <c r="BB24" s="237"/>
      <c r="BC24" s="237"/>
      <c r="BD24" s="237"/>
      <c r="BE24" s="237"/>
      <c r="BF24" s="237"/>
      <c r="BG24" s="237"/>
      <c r="BH24" s="237"/>
      <c r="BI24" s="237"/>
      <c r="BJ24" s="237"/>
      <c r="BK24" s="237"/>
      <c r="BL24" s="237"/>
      <c r="BM24" s="237"/>
      <c r="BN24" s="237"/>
      <c r="BO24" s="237"/>
      <c r="BP24" s="237"/>
      <c r="BQ24" s="237"/>
      <c r="BR24" s="237"/>
      <c r="BS24" s="237"/>
      <c r="BT24" s="237"/>
      <c r="BU24" s="237"/>
      <c r="BV24" s="237"/>
      <c r="BW24" s="237"/>
      <c r="BX24" s="237"/>
      <c r="BY24" s="237"/>
      <c r="BZ24" s="237"/>
      <c r="CA24" s="237"/>
      <c r="CB24" s="237"/>
      <c r="CC24" s="237"/>
    </row>
    <row r="25" spans="1:81" ht="62.25" customHeight="1" x14ac:dyDescent="0.2">
      <c r="A25" s="200" t="s">
        <v>286</v>
      </c>
      <c r="B25" s="60" t="s">
        <v>287</v>
      </c>
      <c r="C25" s="64" t="s">
        <v>288</v>
      </c>
      <c r="D25" s="60" t="s">
        <v>163</v>
      </c>
      <c r="E25" s="83" t="s">
        <v>289</v>
      </c>
      <c r="F25" s="64" t="s">
        <v>290</v>
      </c>
      <c r="G25" s="64" t="s">
        <v>291</v>
      </c>
      <c r="H25" s="64" t="s">
        <v>292</v>
      </c>
      <c r="I25" s="61" t="s">
        <v>212</v>
      </c>
      <c r="J25" s="171">
        <f t="shared" si="3"/>
        <v>0</v>
      </c>
      <c r="K25" s="171">
        <v>0</v>
      </c>
      <c r="L25" s="171">
        <v>0</v>
      </c>
      <c r="M25" s="171">
        <v>0</v>
      </c>
      <c r="N25" s="171">
        <v>0</v>
      </c>
      <c r="O25" s="171">
        <v>0</v>
      </c>
      <c r="P25" s="171">
        <v>0</v>
      </c>
      <c r="Q25" s="171">
        <v>0</v>
      </c>
      <c r="R25" s="171">
        <v>0</v>
      </c>
      <c r="S25" s="171">
        <v>0</v>
      </c>
      <c r="T25" s="196" t="s">
        <v>199</v>
      </c>
      <c r="U25" s="194">
        <v>0</v>
      </c>
      <c r="V25" s="184">
        <v>1</v>
      </c>
      <c r="W25" s="63" t="s">
        <v>163</v>
      </c>
      <c r="X25" s="62">
        <v>0</v>
      </c>
      <c r="Y25" s="63"/>
      <c r="Z25" s="62">
        <v>0</v>
      </c>
      <c r="AA25" s="63" t="s">
        <v>293</v>
      </c>
      <c r="AB25" s="62">
        <v>0</v>
      </c>
      <c r="AC25" s="63"/>
      <c r="AD25" s="62">
        <v>0</v>
      </c>
      <c r="AE25" s="63" t="s">
        <v>294</v>
      </c>
      <c r="AF25" s="242"/>
      <c r="AG25" s="242" t="s">
        <v>295</v>
      </c>
      <c r="AH25" s="242" t="s">
        <v>296</v>
      </c>
      <c r="AI25" s="242" t="s">
        <v>215</v>
      </c>
      <c r="AJ25" s="242" t="s">
        <v>297</v>
      </c>
      <c r="AK25" s="242" t="s">
        <v>215</v>
      </c>
      <c r="AL25" s="237"/>
      <c r="AM25" s="237"/>
      <c r="AN25" s="237"/>
      <c r="AO25" s="237"/>
      <c r="AP25" s="237"/>
      <c r="AQ25" s="237"/>
      <c r="AR25" s="237"/>
      <c r="AS25" s="237"/>
      <c r="AT25" s="237"/>
      <c r="AU25" s="237"/>
      <c r="AV25" s="237"/>
      <c r="AW25" s="237"/>
      <c r="AX25" s="237"/>
      <c r="AY25" s="237"/>
      <c r="AZ25" s="237"/>
      <c r="BA25" s="237"/>
      <c r="BB25" s="237"/>
      <c r="BC25" s="237"/>
      <c r="BD25" s="237"/>
      <c r="BE25" s="237"/>
      <c r="BF25" s="237"/>
      <c r="BG25" s="237"/>
      <c r="BH25" s="237"/>
      <c r="BI25" s="237"/>
      <c r="BJ25" s="237"/>
      <c r="BK25" s="237"/>
      <c r="BL25" s="237"/>
      <c r="BM25" s="237"/>
      <c r="BN25" s="237"/>
      <c r="BO25" s="237"/>
      <c r="BP25" s="237"/>
      <c r="BQ25" s="237"/>
      <c r="BR25" s="237"/>
      <c r="BS25" s="237"/>
      <c r="BT25" s="237"/>
      <c r="BU25" s="237"/>
      <c r="BV25" s="237"/>
      <c r="BW25" s="237"/>
      <c r="BX25" s="237"/>
      <c r="BY25" s="237"/>
      <c r="BZ25" s="237"/>
      <c r="CA25" s="237"/>
      <c r="CB25" s="237"/>
      <c r="CC25" s="237"/>
    </row>
    <row r="26" spans="1:81" ht="63.75" customHeight="1" x14ac:dyDescent="0.2">
      <c r="A26" s="201" t="s">
        <v>298</v>
      </c>
      <c r="B26" s="202" t="s">
        <v>299</v>
      </c>
      <c r="C26" s="64" t="s">
        <v>300</v>
      </c>
      <c r="D26" s="60" t="s">
        <v>163</v>
      </c>
      <c r="E26" s="83" t="s">
        <v>301</v>
      </c>
      <c r="F26" s="64" t="s">
        <v>302</v>
      </c>
      <c r="G26" s="64" t="s">
        <v>303</v>
      </c>
      <c r="H26" s="64" t="s">
        <v>292</v>
      </c>
      <c r="I26" s="61" t="s">
        <v>212</v>
      </c>
      <c r="J26" s="171">
        <f t="shared" si="3"/>
        <v>0</v>
      </c>
      <c r="K26" s="171">
        <v>0</v>
      </c>
      <c r="L26" s="171">
        <v>0</v>
      </c>
      <c r="M26" s="171">
        <v>0</v>
      </c>
      <c r="N26" s="171">
        <v>0</v>
      </c>
      <c r="O26" s="171">
        <v>0</v>
      </c>
      <c r="P26" s="171">
        <v>0</v>
      </c>
      <c r="Q26" s="171">
        <v>0</v>
      </c>
      <c r="R26" s="171">
        <v>0</v>
      </c>
      <c r="S26" s="171">
        <v>0</v>
      </c>
      <c r="T26" s="196" t="s">
        <v>199</v>
      </c>
      <c r="U26" s="194">
        <v>0</v>
      </c>
      <c r="V26" s="184">
        <v>1</v>
      </c>
      <c r="W26" s="63" t="s">
        <v>163</v>
      </c>
      <c r="X26" s="62">
        <v>0</v>
      </c>
      <c r="Y26" s="63"/>
      <c r="Z26" s="62">
        <v>0</v>
      </c>
      <c r="AA26" s="63" t="s">
        <v>293</v>
      </c>
      <c r="AB26" s="62">
        <v>0</v>
      </c>
      <c r="AC26" s="63"/>
      <c r="AD26" s="62">
        <v>0</v>
      </c>
      <c r="AE26" s="63" t="s">
        <v>304</v>
      </c>
      <c r="AF26" s="242"/>
      <c r="AG26" s="242" t="s">
        <v>295</v>
      </c>
      <c r="AH26" s="242" t="s">
        <v>296</v>
      </c>
      <c r="AI26" s="242" t="s">
        <v>215</v>
      </c>
      <c r="AJ26" s="242" t="s">
        <v>305</v>
      </c>
      <c r="AK26" s="242" t="s">
        <v>215</v>
      </c>
      <c r="AL26" s="237"/>
      <c r="AM26" s="237"/>
      <c r="AN26" s="237"/>
      <c r="AO26" s="237"/>
      <c r="AP26" s="237"/>
      <c r="AQ26" s="237"/>
      <c r="AR26" s="237"/>
      <c r="AS26" s="237"/>
      <c r="AT26" s="237"/>
      <c r="AU26" s="237"/>
      <c r="AV26" s="237"/>
      <c r="AW26" s="237"/>
      <c r="AX26" s="237"/>
      <c r="AY26" s="237"/>
      <c r="AZ26" s="237"/>
      <c r="BA26" s="237"/>
      <c r="BB26" s="237"/>
      <c r="BC26" s="237"/>
      <c r="BD26" s="237"/>
      <c r="BE26" s="237"/>
      <c r="BF26" s="237"/>
      <c r="BG26" s="237"/>
      <c r="BH26" s="237"/>
      <c r="BI26" s="237"/>
      <c r="BJ26" s="237"/>
      <c r="BK26" s="237"/>
      <c r="BL26" s="237"/>
      <c r="BM26" s="237"/>
      <c r="BN26" s="237"/>
      <c r="BO26" s="237"/>
      <c r="BP26" s="237"/>
      <c r="BQ26" s="237"/>
      <c r="BR26" s="237"/>
      <c r="BS26" s="237"/>
      <c r="BT26" s="237"/>
      <c r="BU26" s="237"/>
      <c r="BV26" s="237"/>
      <c r="BW26" s="237"/>
      <c r="BX26" s="237"/>
      <c r="BY26" s="237"/>
      <c r="BZ26" s="237"/>
      <c r="CA26" s="237"/>
      <c r="CB26" s="237"/>
      <c r="CC26" s="237"/>
    </row>
    <row r="27" spans="1:81" ht="57.75" customHeight="1" x14ac:dyDescent="0.2">
      <c r="A27" s="203"/>
      <c r="B27" s="204"/>
      <c r="C27" s="64" t="s">
        <v>300</v>
      </c>
      <c r="D27" s="60" t="s">
        <v>163</v>
      </c>
      <c r="E27" s="83" t="s">
        <v>306</v>
      </c>
      <c r="F27" s="64" t="s">
        <v>307</v>
      </c>
      <c r="G27" s="64" t="s">
        <v>308</v>
      </c>
      <c r="H27" s="64" t="s">
        <v>292</v>
      </c>
      <c r="I27" s="61" t="s">
        <v>212</v>
      </c>
      <c r="J27" s="171">
        <f t="shared" si="3"/>
        <v>0</v>
      </c>
      <c r="K27" s="171">
        <v>0</v>
      </c>
      <c r="L27" s="171">
        <v>0</v>
      </c>
      <c r="M27" s="171">
        <v>0</v>
      </c>
      <c r="N27" s="171">
        <v>0</v>
      </c>
      <c r="O27" s="171">
        <v>0</v>
      </c>
      <c r="P27" s="171">
        <v>0</v>
      </c>
      <c r="Q27" s="171">
        <v>0</v>
      </c>
      <c r="R27" s="171">
        <v>0</v>
      </c>
      <c r="S27" s="171">
        <v>0</v>
      </c>
      <c r="T27" s="196" t="s">
        <v>199</v>
      </c>
      <c r="U27" s="194">
        <v>0</v>
      </c>
      <c r="V27" s="184">
        <v>1</v>
      </c>
      <c r="W27" s="63" t="s">
        <v>163</v>
      </c>
      <c r="X27" s="62">
        <v>0</v>
      </c>
      <c r="Y27" s="63"/>
      <c r="Z27" s="62">
        <v>0</v>
      </c>
      <c r="AA27" s="63" t="s">
        <v>293</v>
      </c>
      <c r="AB27" s="62">
        <v>0</v>
      </c>
      <c r="AC27" s="63"/>
      <c r="AD27" s="62">
        <v>0</v>
      </c>
      <c r="AE27" s="63" t="s">
        <v>304</v>
      </c>
      <c r="AF27" s="242"/>
      <c r="AG27" s="242" t="s">
        <v>295</v>
      </c>
      <c r="AH27" s="242" t="s">
        <v>296</v>
      </c>
      <c r="AI27" s="242" t="s">
        <v>215</v>
      </c>
      <c r="AJ27" s="242" t="s">
        <v>305</v>
      </c>
      <c r="AK27" s="242" t="s">
        <v>215</v>
      </c>
      <c r="AL27" s="237"/>
      <c r="AM27" s="237"/>
      <c r="AN27" s="237"/>
      <c r="AO27" s="237"/>
      <c r="AP27" s="237"/>
      <c r="AQ27" s="237"/>
      <c r="AR27" s="237"/>
      <c r="AS27" s="237"/>
      <c r="AT27" s="237"/>
      <c r="AU27" s="237"/>
      <c r="AV27" s="237"/>
      <c r="AW27" s="237"/>
      <c r="AX27" s="237"/>
      <c r="AY27" s="237"/>
      <c r="AZ27" s="237"/>
      <c r="BA27" s="237"/>
      <c r="BB27" s="237"/>
      <c r="BC27" s="237"/>
      <c r="BD27" s="237"/>
      <c r="BE27" s="237"/>
      <c r="BF27" s="237"/>
      <c r="BG27" s="237"/>
      <c r="BH27" s="237"/>
      <c r="BI27" s="237"/>
      <c r="BJ27" s="237"/>
      <c r="BK27" s="237"/>
      <c r="BL27" s="237"/>
      <c r="BM27" s="237"/>
      <c r="BN27" s="237"/>
      <c r="BO27" s="237"/>
      <c r="BP27" s="237"/>
      <c r="BQ27" s="237"/>
      <c r="BR27" s="237"/>
      <c r="BS27" s="237"/>
      <c r="BT27" s="237"/>
      <c r="BU27" s="237"/>
      <c r="BV27" s="237"/>
      <c r="BW27" s="237"/>
      <c r="BX27" s="237"/>
      <c r="BY27" s="237"/>
      <c r="BZ27" s="237"/>
      <c r="CA27" s="237"/>
      <c r="CB27" s="237"/>
      <c r="CC27" s="237"/>
    </row>
    <row r="28" spans="1:81" ht="69.75" customHeight="1" x14ac:dyDescent="0.2">
      <c r="A28" s="203"/>
      <c r="B28" s="204"/>
      <c r="C28" s="64" t="s">
        <v>309</v>
      </c>
      <c r="D28" s="60" t="s">
        <v>163</v>
      </c>
      <c r="E28" s="83" t="s">
        <v>310</v>
      </c>
      <c r="F28" s="64" t="s">
        <v>311</v>
      </c>
      <c r="G28" s="64" t="s">
        <v>312</v>
      </c>
      <c r="H28" s="64" t="s">
        <v>271</v>
      </c>
      <c r="I28" s="61" t="s">
        <v>272</v>
      </c>
      <c r="J28" s="171">
        <f t="shared" si="3"/>
        <v>0</v>
      </c>
      <c r="K28" s="171">
        <v>0</v>
      </c>
      <c r="L28" s="171">
        <v>0</v>
      </c>
      <c r="M28" s="171">
        <v>0</v>
      </c>
      <c r="N28" s="171">
        <v>0</v>
      </c>
      <c r="O28" s="171">
        <v>0</v>
      </c>
      <c r="P28" s="171">
        <v>0</v>
      </c>
      <c r="Q28" s="171">
        <v>0</v>
      </c>
      <c r="R28" s="171">
        <v>0</v>
      </c>
      <c r="S28" s="171">
        <v>0</v>
      </c>
      <c r="T28" s="196" t="s">
        <v>199</v>
      </c>
      <c r="U28" s="194">
        <v>0</v>
      </c>
      <c r="V28" s="184">
        <v>1</v>
      </c>
      <c r="W28" s="63" t="s">
        <v>163</v>
      </c>
      <c r="X28" s="62">
        <v>0</v>
      </c>
      <c r="Y28" s="63"/>
      <c r="Z28" s="62">
        <v>0</v>
      </c>
      <c r="AA28" s="64" t="s">
        <v>313</v>
      </c>
      <c r="AB28" s="62">
        <v>0</v>
      </c>
      <c r="AC28" s="64"/>
      <c r="AD28" s="62">
        <v>0</v>
      </c>
      <c r="AE28" s="63" t="s">
        <v>314</v>
      </c>
      <c r="AF28" s="242"/>
      <c r="AG28" s="242" t="s">
        <v>315</v>
      </c>
      <c r="AH28" s="242" t="s">
        <v>316</v>
      </c>
      <c r="AI28" s="242" t="s">
        <v>176</v>
      </c>
      <c r="AJ28" s="242" t="s">
        <v>317</v>
      </c>
      <c r="AK28" s="242" t="s">
        <v>277</v>
      </c>
      <c r="AL28" s="237"/>
      <c r="AM28" s="237"/>
      <c r="AN28" s="237"/>
      <c r="AO28" s="237"/>
      <c r="AP28" s="237"/>
      <c r="AQ28" s="237"/>
      <c r="AR28" s="237"/>
      <c r="AS28" s="237"/>
      <c r="AT28" s="237"/>
      <c r="AU28" s="237"/>
      <c r="AV28" s="237"/>
      <c r="AW28" s="237"/>
      <c r="AX28" s="237"/>
      <c r="AY28" s="237"/>
      <c r="AZ28" s="237"/>
      <c r="BA28" s="237"/>
      <c r="BB28" s="237"/>
      <c r="BC28" s="237"/>
      <c r="BD28" s="237"/>
      <c r="BE28" s="237"/>
      <c r="BF28" s="237"/>
      <c r="BG28" s="237"/>
      <c r="BH28" s="237"/>
      <c r="BI28" s="237"/>
      <c r="BJ28" s="237"/>
      <c r="BK28" s="237"/>
      <c r="BL28" s="237"/>
      <c r="BM28" s="237"/>
      <c r="BN28" s="237"/>
      <c r="BO28" s="237"/>
      <c r="BP28" s="237"/>
      <c r="BQ28" s="237"/>
      <c r="BR28" s="237"/>
      <c r="BS28" s="237"/>
      <c r="BT28" s="237"/>
      <c r="BU28" s="237"/>
      <c r="BV28" s="237"/>
      <c r="BW28" s="237"/>
      <c r="BX28" s="237"/>
      <c r="BY28" s="237"/>
      <c r="BZ28" s="237"/>
      <c r="CA28" s="237"/>
      <c r="CB28" s="237"/>
      <c r="CC28" s="237"/>
    </row>
    <row r="29" spans="1:81" ht="54.75" customHeight="1" x14ac:dyDescent="0.2">
      <c r="A29" s="205"/>
      <c r="B29" s="206"/>
      <c r="C29" s="64" t="s">
        <v>318</v>
      </c>
      <c r="D29" s="60" t="s">
        <v>163</v>
      </c>
      <c r="E29" s="83" t="s">
        <v>319</v>
      </c>
      <c r="F29" s="64" t="s">
        <v>320</v>
      </c>
      <c r="G29" s="64" t="s">
        <v>321</v>
      </c>
      <c r="H29" s="64" t="s">
        <v>197</v>
      </c>
      <c r="I29" s="61" t="s">
        <v>263</v>
      </c>
      <c r="J29" s="171">
        <f t="shared" si="3"/>
        <v>0</v>
      </c>
      <c r="K29" s="171">
        <v>0</v>
      </c>
      <c r="L29" s="171">
        <v>0</v>
      </c>
      <c r="M29" s="171">
        <v>0</v>
      </c>
      <c r="N29" s="171">
        <v>0</v>
      </c>
      <c r="O29" s="171">
        <v>0</v>
      </c>
      <c r="P29" s="171">
        <v>0</v>
      </c>
      <c r="Q29" s="171">
        <v>0</v>
      </c>
      <c r="R29" s="171">
        <v>0</v>
      </c>
      <c r="S29" s="171">
        <v>0</v>
      </c>
      <c r="T29" s="196" t="s">
        <v>199</v>
      </c>
      <c r="U29" s="194">
        <v>0</v>
      </c>
      <c r="V29" s="184">
        <v>2</v>
      </c>
      <c r="W29" s="63" t="s">
        <v>322</v>
      </c>
      <c r="X29" s="62">
        <v>0</v>
      </c>
      <c r="Y29" s="63"/>
      <c r="Z29" s="62">
        <v>0</v>
      </c>
      <c r="AA29" s="64" t="s">
        <v>323</v>
      </c>
      <c r="AB29" s="62">
        <v>0</v>
      </c>
      <c r="AC29" s="64"/>
      <c r="AD29" s="62">
        <v>0</v>
      </c>
      <c r="AE29" s="63"/>
      <c r="AF29" s="242"/>
      <c r="AG29" s="242" t="s">
        <v>324</v>
      </c>
      <c r="AH29" s="242" t="s">
        <v>324</v>
      </c>
      <c r="AI29" s="242" t="s">
        <v>215</v>
      </c>
      <c r="AJ29" s="242" t="s">
        <v>324</v>
      </c>
      <c r="AK29" s="242" t="s">
        <v>215</v>
      </c>
      <c r="AL29" s="237"/>
      <c r="AM29" s="237"/>
      <c r="AN29" s="237"/>
      <c r="AO29" s="237"/>
      <c r="AP29" s="237"/>
      <c r="AQ29" s="237"/>
      <c r="AR29" s="237"/>
      <c r="AS29" s="237"/>
      <c r="AT29" s="237"/>
      <c r="AU29" s="237"/>
      <c r="AV29" s="237"/>
      <c r="AW29" s="237"/>
      <c r="AX29" s="237"/>
      <c r="AY29" s="237"/>
      <c r="AZ29" s="237"/>
      <c r="BA29" s="237"/>
      <c r="BB29" s="237"/>
      <c r="BC29" s="237"/>
      <c r="BD29" s="237"/>
      <c r="BE29" s="237"/>
      <c r="BF29" s="237"/>
      <c r="BG29" s="237"/>
      <c r="BH29" s="237"/>
      <c r="BI29" s="237"/>
      <c r="BJ29" s="237"/>
      <c r="BK29" s="237"/>
      <c r="BL29" s="237"/>
      <c r="BM29" s="237"/>
      <c r="BN29" s="237"/>
      <c r="BO29" s="237"/>
      <c r="BP29" s="237"/>
      <c r="BQ29" s="237"/>
      <c r="BR29" s="237"/>
      <c r="BS29" s="237"/>
      <c r="BT29" s="237"/>
      <c r="BU29" s="237"/>
      <c r="BV29" s="237"/>
      <c r="BW29" s="237"/>
      <c r="BX29" s="237"/>
      <c r="BY29" s="237"/>
      <c r="BZ29" s="237"/>
      <c r="CA29" s="237"/>
      <c r="CB29" s="237"/>
      <c r="CC29" s="237"/>
    </row>
    <row r="30" spans="1:81" ht="75.75" customHeight="1" x14ac:dyDescent="0.2">
      <c r="A30" s="207" t="s">
        <v>325</v>
      </c>
      <c r="B30" s="65" t="s">
        <v>326</v>
      </c>
      <c r="C30" s="64" t="s">
        <v>327</v>
      </c>
      <c r="D30" s="60" t="s">
        <v>163</v>
      </c>
      <c r="E30" s="83" t="s">
        <v>328</v>
      </c>
      <c r="F30" s="64" t="s">
        <v>329</v>
      </c>
      <c r="G30" s="64" t="s">
        <v>330</v>
      </c>
      <c r="H30" s="64" t="s">
        <v>197</v>
      </c>
      <c r="I30" s="61" t="s">
        <v>272</v>
      </c>
      <c r="J30" s="171">
        <f t="shared" si="3"/>
        <v>0</v>
      </c>
      <c r="K30" s="171">
        <v>0</v>
      </c>
      <c r="L30" s="171">
        <v>0</v>
      </c>
      <c r="M30" s="171">
        <v>0</v>
      </c>
      <c r="N30" s="171">
        <v>0</v>
      </c>
      <c r="O30" s="171">
        <v>0</v>
      </c>
      <c r="P30" s="171">
        <v>0</v>
      </c>
      <c r="Q30" s="171">
        <v>0</v>
      </c>
      <c r="R30" s="171">
        <v>0</v>
      </c>
      <c r="S30" s="171">
        <v>0</v>
      </c>
      <c r="T30" s="196" t="s">
        <v>199</v>
      </c>
      <c r="U30" s="194">
        <v>0</v>
      </c>
      <c r="V30" s="184">
        <v>1</v>
      </c>
      <c r="W30" s="63" t="s">
        <v>170</v>
      </c>
      <c r="X30" s="62">
        <v>0</v>
      </c>
      <c r="Y30" s="63"/>
      <c r="Z30" s="62">
        <v>0</v>
      </c>
      <c r="AA30" s="64" t="s">
        <v>331</v>
      </c>
      <c r="AB30" s="62">
        <v>0</v>
      </c>
      <c r="AC30" s="64"/>
      <c r="AD30" s="62">
        <v>0</v>
      </c>
      <c r="AE30" s="63"/>
      <c r="AF30" s="242"/>
      <c r="AG30" s="242" t="s">
        <v>332</v>
      </c>
      <c r="AH30" s="242" t="s">
        <v>332</v>
      </c>
      <c r="AI30" s="242" t="s">
        <v>215</v>
      </c>
      <c r="AJ30" s="242" t="s">
        <v>333</v>
      </c>
      <c r="AK30" s="242" t="s">
        <v>277</v>
      </c>
      <c r="AL30" s="237"/>
      <c r="AM30" s="237"/>
      <c r="AN30" s="237"/>
      <c r="AO30" s="237"/>
      <c r="AP30" s="237"/>
      <c r="AQ30" s="237"/>
      <c r="AR30" s="237"/>
      <c r="AS30" s="237"/>
      <c r="AT30" s="237"/>
      <c r="AU30" s="237"/>
      <c r="AV30" s="237"/>
      <c r="AW30" s="237"/>
      <c r="AX30" s="237"/>
      <c r="AY30" s="237"/>
      <c r="AZ30" s="237"/>
      <c r="BA30" s="237"/>
      <c r="BB30" s="237"/>
      <c r="BC30" s="237"/>
      <c r="BD30" s="237"/>
      <c r="BE30" s="237"/>
      <c r="BF30" s="237"/>
      <c r="BG30" s="237"/>
      <c r="BH30" s="237"/>
      <c r="BI30" s="237"/>
      <c r="BJ30" s="237"/>
      <c r="BK30" s="237"/>
      <c r="BL30" s="237"/>
      <c r="BM30" s="237"/>
      <c r="BN30" s="237"/>
      <c r="BO30" s="237"/>
      <c r="BP30" s="237"/>
      <c r="BQ30" s="237"/>
      <c r="BR30" s="237"/>
      <c r="BS30" s="237"/>
      <c r="BT30" s="237"/>
      <c r="BU30" s="237"/>
      <c r="BV30" s="237"/>
      <c r="BW30" s="237"/>
      <c r="BX30" s="237"/>
      <c r="BY30" s="237"/>
      <c r="BZ30" s="237"/>
      <c r="CA30" s="237"/>
      <c r="CB30" s="237"/>
      <c r="CC30" s="237"/>
    </row>
    <row r="31" spans="1:81" ht="18" customHeight="1" x14ac:dyDescent="0.2">
      <c r="A31" s="67"/>
      <c r="B31" s="67"/>
      <c r="C31" s="67"/>
      <c r="D31" s="67"/>
      <c r="E31" s="67"/>
      <c r="F31" s="67"/>
      <c r="G31" s="67"/>
      <c r="H31" s="67"/>
      <c r="I31" s="177" t="s">
        <v>216</v>
      </c>
      <c r="J31" s="178">
        <f t="shared" ref="J31:S31" si="4">SUM(J22:J30)</f>
        <v>30</v>
      </c>
      <c r="K31" s="178">
        <f t="shared" si="4"/>
        <v>0</v>
      </c>
      <c r="L31" s="178">
        <f t="shared" si="4"/>
        <v>20</v>
      </c>
      <c r="M31" s="178">
        <f t="shared" si="4"/>
        <v>0</v>
      </c>
      <c r="N31" s="178">
        <f t="shared" si="4"/>
        <v>0</v>
      </c>
      <c r="O31" s="178">
        <f t="shared" si="4"/>
        <v>0</v>
      </c>
      <c r="P31" s="178">
        <f t="shared" si="4"/>
        <v>10</v>
      </c>
      <c r="Q31" s="178">
        <f t="shared" si="4"/>
        <v>0</v>
      </c>
      <c r="R31" s="178">
        <f t="shared" si="4"/>
        <v>0</v>
      </c>
      <c r="S31" s="178">
        <f t="shared" si="4"/>
        <v>0</v>
      </c>
      <c r="T31" s="178"/>
      <c r="U31" s="178"/>
      <c r="V31" s="178"/>
      <c r="W31" s="178"/>
      <c r="X31" s="178">
        <f>SUM(X22:X30)</f>
        <v>0</v>
      </c>
      <c r="Y31" s="178"/>
      <c r="Z31" s="178">
        <f>SUM(Z22:Z30)</f>
        <v>0</v>
      </c>
      <c r="AA31" s="67"/>
      <c r="AB31" s="178">
        <f>SUM(AB22:AB30)</f>
        <v>0</v>
      </c>
      <c r="AC31" s="67"/>
      <c r="AD31" s="178">
        <f>SUM(AD22:AD30)</f>
        <v>0</v>
      </c>
      <c r="AE31" s="69"/>
      <c r="AF31" s="69"/>
      <c r="AG31" s="69"/>
      <c r="AH31" s="69"/>
      <c r="AI31" s="69"/>
      <c r="AJ31" s="69"/>
      <c r="AK31" s="69"/>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row>
    <row r="32" spans="1:81" ht="30" customHeight="1" x14ac:dyDescent="0.2">
      <c r="A32" s="71" t="s">
        <v>334</v>
      </c>
      <c r="B32" s="71" t="s">
        <v>335</v>
      </c>
      <c r="C32" s="84"/>
      <c r="D32" s="71"/>
      <c r="E32" s="71"/>
      <c r="F32" s="71"/>
      <c r="G32" s="71"/>
      <c r="H32" s="71"/>
      <c r="I32" s="71"/>
      <c r="J32" s="71"/>
      <c r="K32" s="180"/>
      <c r="L32" s="180"/>
      <c r="M32" s="180"/>
      <c r="N32" s="180"/>
      <c r="O32" s="180"/>
      <c r="P32" s="180"/>
      <c r="Q32" s="180"/>
      <c r="R32" s="180"/>
      <c r="S32" s="180"/>
      <c r="T32" s="71"/>
      <c r="U32" s="71"/>
      <c r="V32" s="187"/>
      <c r="W32" s="73"/>
      <c r="X32" s="73"/>
      <c r="Y32" s="73"/>
      <c r="Z32" s="74"/>
      <c r="AA32" s="71"/>
      <c r="AB32" s="74"/>
      <c r="AC32" s="71"/>
      <c r="AD32" s="74"/>
      <c r="AE32" s="73"/>
      <c r="AF32" s="73"/>
      <c r="AG32" s="73"/>
      <c r="AH32" s="73"/>
      <c r="AI32" s="73"/>
      <c r="AJ32" s="73"/>
      <c r="AK32" s="73"/>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row>
    <row r="33" spans="1:81" ht="83.25" customHeight="1" x14ac:dyDescent="0.2">
      <c r="A33" s="87" t="s">
        <v>336</v>
      </c>
      <c r="B33" s="87" t="s">
        <v>337</v>
      </c>
      <c r="C33" s="64" t="s">
        <v>338</v>
      </c>
      <c r="D33" s="60" t="s">
        <v>279</v>
      </c>
      <c r="E33" s="60" t="s">
        <v>339</v>
      </c>
      <c r="F33" s="60" t="s">
        <v>340</v>
      </c>
      <c r="G33" s="60" t="s">
        <v>341</v>
      </c>
      <c r="H33" s="60" t="s">
        <v>342</v>
      </c>
      <c r="I33" s="208" t="s">
        <v>263</v>
      </c>
      <c r="J33" s="171">
        <f t="shared" ref="J33:J50" si="5">SUM(K33:S33)</f>
        <v>45</v>
      </c>
      <c r="K33" s="171">
        <v>5</v>
      </c>
      <c r="L33" s="171">
        <v>5</v>
      </c>
      <c r="M33" s="171">
        <v>5</v>
      </c>
      <c r="N33" s="171">
        <v>5</v>
      </c>
      <c r="O33" s="171">
        <v>5</v>
      </c>
      <c r="P33" s="171">
        <v>5</v>
      </c>
      <c r="Q33" s="171">
        <v>5</v>
      </c>
      <c r="R33" s="171">
        <v>5</v>
      </c>
      <c r="S33" s="171">
        <v>5</v>
      </c>
      <c r="T33" s="60" t="s">
        <v>279</v>
      </c>
      <c r="U33" s="61">
        <v>200000</v>
      </c>
      <c r="V33" s="199">
        <v>1</v>
      </c>
      <c r="W33" s="81" t="s">
        <v>279</v>
      </c>
      <c r="X33" s="62">
        <v>120</v>
      </c>
      <c r="Y33" s="81" t="s">
        <v>343</v>
      </c>
      <c r="Z33" s="82">
        <v>0</v>
      </c>
      <c r="AA33" s="60" t="s">
        <v>344</v>
      </c>
      <c r="AB33" s="82">
        <v>0</v>
      </c>
      <c r="AC33" s="60" t="s">
        <v>345</v>
      </c>
      <c r="AD33" s="82">
        <v>0</v>
      </c>
      <c r="AE33" s="81" t="s">
        <v>346</v>
      </c>
      <c r="AF33" s="242"/>
      <c r="AG33" s="81" t="s">
        <v>347</v>
      </c>
      <c r="AH33" s="242" t="s">
        <v>348</v>
      </c>
      <c r="AI33" s="242" t="s">
        <v>178</v>
      </c>
      <c r="AJ33" s="242" t="s">
        <v>349</v>
      </c>
      <c r="AK33" s="242" t="s">
        <v>178</v>
      </c>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row>
    <row r="34" spans="1:81" ht="89.25" customHeight="1" x14ac:dyDescent="0.2">
      <c r="A34" s="79"/>
      <c r="B34" s="79"/>
      <c r="C34" s="64" t="s">
        <v>338</v>
      </c>
      <c r="D34" s="60" t="s">
        <v>279</v>
      </c>
      <c r="E34" s="60" t="s">
        <v>350</v>
      </c>
      <c r="F34" s="60" t="s">
        <v>351</v>
      </c>
      <c r="G34" s="60" t="s">
        <v>352</v>
      </c>
      <c r="H34" s="60" t="s">
        <v>167</v>
      </c>
      <c r="I34" s="208" t="s">
        <v>212</v>
      </c>
      <c r="J34" s="171">
        <f t="shared" si="5"/>
        <v>1000</v>
      </c>
      <c r="K34" s="171">
        <v>0</v>
      </c>
      <c r="L34" s="171">
        <v>500</v>
      </c>
      <c r="M34" s="171">
        <v>500</v>
      </c>
      <c r="N34" s="171">
        <v>0</v>
      </c>
      <c r="O34" s="171">
        <v>0</v>
      </c>
      <c r="P34" s="171">
        <v>0</v>
      </c>
      <c r="Q34" s="171">
        <v>0</v>
      </c>
      <c r="R34" s="171">
        <v>0</v>
      </c>
      <c r="S34" s="171">
        <v>0</v>
      </c>
      <c r="T34" s="60" t="s">
        <v>279</v>
      </c>
      <c r="U34" s="60">
        <v>0</v>
      </c>
      <c r="V34" s="199">
        <v>1</v>
      </c>
      <c r="W34" s="81" t="s">
        <v>279</v>
      </c>
      <c r="X34" s="62">
        <v>800</v>
      </c>
      <c r="Y34" s="81" t="s">
        <v>353</v>
      </c>
      <c r="Z34" s="82">
        <v>278.58915000000002</v>
      </c>
      <c r="AA34" s="60" t="s">
        <v>354</v>
      </c>
      <c r="AB34" s="82"/>
      <c r="AC34" s="60"/>
      <c r="AD34" s="82"/>
      <c r="AE34" s="81"/>
      <c r="AF34" s="242"/>
      <c r="AG34" s="242" t="s">
        <v>355</v>
      </c>
      <c r="AH34" s="242" t="s">
        <v>356</v>
      </c>
      <c r="AI34" s="242" t="s">
        <v>178</v>
      </c>
      <c r="AJ34" s="242" t="s">
        <v>357</v>
      </c>
      <c r="AK34" s="242" t="s">
        <v>178</v>
      </c>
      <c r="AL34" s="237"/>
      <c r="AM34" s="237"/>
      <c r="AN34" s="237"/>
      <c r="AO34" s="237"/>
      <c r="AP34" s="237"/>
      <c r="AQ34" s="237"/>
      <c r="AR34" s="237"/>
      <c r="AS34" s="237"/>
      <c r="AT34" s="237"/>
      <c r="AU34" s="237"/>
      <c r="AV34" s="237"/>
      <c r="AW34" s="237"/>
      <c r="AX34" s="237"/>
      <c r="AY34" s="237"/>
      <c r="AZ34" s="237"/>
      <c r="BA34" s="237"/>
      <c r="BB34" s="237"/>
      <c r="BC34" s="237"/>
      <c r="BD34" s="237"/>
      <c r="BE34" s="237"/>
      <c r="BF34" s="237"/>
      <c r="BG34" s="237"/>
      <c r="BH34" s="237"/>
      <c r="BI34" s="237"/>
      <c r="BJ34" s="237"/>
      <c r="BK34" s="237"/>
      <c r="BL34" s="237"/>
      <c r="BM34" s="237"/>
      <c r="BN34" s="237"/>
      <c r="BO34" s="237"/>
      <c r="BP34" s="237"/>
      <c r="BQ34" s="237"/>
      <c r="BR34" s="237"/>
      <c r="BS34" s="237"/>
      <c r="BT34" s="237"/>
      <c r="BU34" s="237"/>
      <c r="BV34" s="237"/>
      <c r="BW34" s="237"/>
      <c r="BX34" s="237"/>
      <c r="BY34" s="237"/>
      <c r="BZ34" s="237"/>
      <c r="CA34" s="237"/>
      <c r="CB34" s="237"/>
      <c r="CC34" s="237"/>
    </row>
    <row r="35" spans="1:81" ht="59.25" customHeight="1" x14ac:dyDescent="0.2">
      <c r="A35" s="80"/>
      <c r="B35" s="80"/>
      <c r="C35" s="64" t="s">
        <v>358</v>
      </c>
      <c r="D35" s="60" t="s">
        <v>279</v>
      </c>
      <c r="E35" s="60" t="s">
        <v>359</v>
      </c>
      <c r="F35" s="60" t="s">
        <v>360</v>
      </c>
      <c r="G35" s="60" t="s">
        <v>361</v>
      </c>
      <c r="H35" s="60" t="s">
        <v>271</v>
      </c>
      <c r="I35" s="208" t="s">
        <v>272</v>
      </c>
      <c r="J35" s="171">
        <f t="shared" si="5"/>
        <v>10</v>
      </c>
      <c r="K35" s="171">
        <v>0</v>
      </c>
      <c r="L35" s="171">
        <v>0</v>
      </c>
      <c r="M35" s="171">
        <v>0</v>
      </c>
      <c r="N35" s="171">
        <v>5</v>
      </c>
      <c r="O35" s="171">
        <v>0</v>
      </c>
      <c r="P35" s="171">
        <v>0</v>
      </c>
      <c r="Q35" s="171">
        <v>0</v>
      </c>
      <c r="R35" s="171">
        <v>5</v>
      </c>
      <c r="S35" s="171">
        <v>0</v>
      </c>
      <c r="T35" s="183" t="s">
        <v>279</v>
      </c>
      <c r="U35" s="183">
        <v>0</v>
      </c>
      <c r="V35" s="209">
        <v>1</v>
      </c>
      <c r="W35" s="85" t="s">
        <v>279</v>
      </c>
      <c r="X35" s="62">
        <v>0</v>
      </c>
      <c r="Y35" s="85"/>
      <c r="Z35" s="86">
        <v>0</v>
      </c>
      <c r="AA35" s="60" t="s">
        <v>362</v>
      </c>
      <c r="AB35" s="86">
        <v>0</v>
      </c>
      <c r="AC35" s="60"/>
      <c r="AD35" s="86">
        <v>0</v>
      </c>
      <c r="AE35" s="81" t="s">
        <v>363</v>
      </c>
      <c r="AF35" s="242"/>
      <c r="AG35" s="242" t="s">
        <v>364</v>
      </c>
      <c r="AH35" s="242" t="s">
        <v>365</v>
      </c>
      <c r="AI35" s="242" t="s">
        <v>178</v>
      </c>
      <c r="AJ35" s="242" t="s">
        <v>579</v>
      </c>
      <c r="AK35" s="242" t="s">
        <v>178</v>
      </c>
      <c r="AL35" s="237"/>
      <c r="AM35" s="237"/>
      <c r="AN35" s="237"/>
      <c r="AO35" s="237"/>
      <c r="AP35" s="237"/>
      <c r="AQ35" s="237"/>
      <c r="AR35" s="237"/>
      <c r="AS35" s="237"/>
      <c r="AT35" s="237"/>
      <c r="AU35" s="237"/>
      <c r="AV35" s="237"/>
      <c r="AW35" s="237"/>
      <c r="AX35" s="237"/>
      <c r="AY35" s="237"/>
      <c r="AZ35" s="237"/>
      <c r="BA35" s="237"/>
      <c r="BB35" s="237"/>
      <c r="BC35" s="237"/>
      <c r="BD35" s="237"/>
      <c r="BE35" s="237"/>
      <c r="BF35" s="237"/>
      <c r="BG35" s="237"/>
      <c r="BH35" s="237"/>
      <c r="BI35" s="237"/>
      <c r="BJ35" s="237"/>
      <c r="BK35" s="237"/>
      <c r="BL35" s="237"/>
      <c r="BM35" s="237"/>
      <c r="BN35" s="237"/>
      <c r="BO35" s="237"/>
      <c r="BP35" s="237"/>
      <c r="BQ35" s="237"/>
      <c r="BR35" s="237"/>
      <c r="BS35" s="237"/>
      <c r="BT35" s="237"/>
      <c r="BU35" s="237"/>
      <c r="BV35" s="237"/>
      <c r="BW35" s="237"/>
      <c r="BX35" s="237"/>
      <c r="BY35" s="237"/>
      <c r="BZ35" s="237"/>
      <c r="CA35" s="237"/>
      <c r="CB35" s="237"/>
      <c r="CC35" s="237"/>
    </row>
    <row r="36" spans="1:81" ht="56.25" customHeight="1" x14ac:dyDescent="0.2">
      <c r="A36" s="87" t="s">
        <v>366</v>
      </c>
      <c r="B36" s="87" t="s">
        <v>367</v>
      </c>
      <c r="C36" s="64" t="s">
        <v>368</v>
      </c>
      <c r="D36" s="60" t="s">
        <v>279</v>
      </c>
      <c r="E36" s="60" t="s">
        <v>369</v>
      </c>
      <c r="F36" s="60" t="s">
        <v>370</v>
      </c>
      <c r="G36" s="60" t="s">
        <v>371</v>
      </c>
      <c r="H36" s="60" t="s">
        <v>167</v>
      </c>
      <c r="I36" s="60" t="s">
        <v>212</v>
      </c>
      <c r="J36" s="171">
        <f t="shared" si="5"/>
        <v>0</v>
      </c>
      <c r="K36" s="171">
        <v>0</v>
      </c>
      <c r="L36" s="171">
        <v>0</v>
      </c>
      <c r="M36" s="171">
        <v>0</v>
      </c>
      <c r="N36" s="171">
        <v>0</v>
      </c>
      <c r="O36" s="171">
        <v>0</v>
      </c>
      <c r="P36" s="171">
        <v>0</v>
      </c>
      <c r="Q36" s="171">
        <v>0</v>
      </c>
      <c r="R36" s="171">
        <v>0</v>
      </c>
      <c r="S36" s="171">
        <v>0</v>
      </c>
      <c r="T36" s="183" t="s">
        <v>279</v>
      </c>
      <c r="U36" s="210">
        <v>100000</v>
      </c>
      <c r="V36" s="209">
        <v>1</v>
      </c>
      <c r="W36" s="85" t="s">
        <v>279</v>
      </c>
      <c r="X36" s="62">
        <v>100</v>
      </c>
      <c r="Y36" s="85" t="s">
        <v>372</v>
      </c>
      <c r="Z36" s="86"/>
      <c r="AA36" s="60"/>
      <c r="AB36" s="86"/>
      <c r="AC36" s="60"/>
      <c r="AD36" s="86"/>
      <c r="AE36" s="81"/>
      <c r="AF36" s="242"/>
      <c r="AG36" s="242" t="s">
        <v>373</v>
      </c>
      <c r="AH36" s="242" t="s">
        <v>374</v>
      </c>
      <c r="AI36" s="242" t="s">
        <v>178</v>
      </c>
      <c r="AJ36" s="242" t="s">
        <v>375</v>
      </c>
      <c r="AK36" s="242" t="s">
        <v>178</v>
      </c>
      <c r="AL36" s="237"/>
      <c r="AM36" s="237"/>
      <c r="AN36" s="237"/>
      <c r="AO36" s="237"/>
      <c r="AP36" s="237"/>
      <c r="AQ36" s="237"/>
      <c r="AR36" s="237"/>
      <c r="AS36" s="237"/>
      <c r="AT36" s="237"/>
      <c r="AU36" s="237"/>
      <c r="AV36" s="237"/>
      <c r="AW36" s="237"/>
      <c r="AX36" s="237"/>
      <c r="AY36" s="237"/>
      <c r="AZ36" s="237"/>
      <c r="BA36" s="237"/>
      <c r="BB36" s="237"/>
      <c r="BC36" s="237"/>
      <c r="BD36" s="237"/>
      <c r="BE36" s="237"/>
      <c r="BF36" s="237"/>
      <c r="BG36" s="237"/>
      <c r="BH36" s="237"/>
      <c r="BI36" s="237"/>
      <c r="BJ36" s="237"/>
      <c r="BK36" s="237"/>
      <c r="BL36" s="237"/>
      <c r="BM36" s="237"/>
      <c r="BN36" s="237"/>
      <c r="BO36" s="237"/>
      <c r="BP36" s="237"/>
      <c r="BQ36" s="237"/>
      <c r="BR36" s="237"/>
      <c r="BS36" s="237"/>
      <c r="BT36" s="237"/>
      <c r="BU36" s="237"/>
      <c r="BV36" s="237"/>
      <c r="BW36" s="237"/>
      <c r="BX36" s="237"/>
      <c r="BY36" s="237"/>
      <c r="BZ36" s="237"/>
      <c r="CA36" s="237"/>
      <c r="CB36" s="237"/>
      <c r="CC36" s="237"/>
    </row>
    <row r="37" spans="1:81" ht="97.5" customHeight="1" x14ac:dyDescent="0.2">
      <c r="A37" s="79"/>
      <c r="B37" s="79"/>
      <c r="C37" s="64" t="s">
        <v>369</v>
      </c>
      <c r="D37" s="60" t="s">
        <v>279</v>
      </c>
      <c r="E37" s="60" t="s">
        <v>376</v>
      </c>
      <c r="F37" s="60" t="s">
        <v>377</v>
      </c>
      <c r="G37" s="60" t="s">
        <v>378</v>
      </c>
      <c r="H37" s="60" t="s">
        <v>342</v>
      </c>
      <c r="I37" s="60" t="s">
        <v>263</v>
      </c>
      <c r="J37" s="171">
        <f t="shared" si="5"/>
        <v>90</v>
      </c>
      <c r="K37" s="171">
        <v>10</v>
      </c>
      <c r="L37" s="171">
        <v>10</v>
      </c>
      <c r="M37" s="171">
        <v>10</v>
      </c>
      <c r="N37" s="171">
        <v>10</v>
      </c>
      <c r="O37" s="171">
        <v>10</v>
      </c>
      <c r="P37" s="171">
        <v>10</v>
      </c>
      <c r="Q37" s="171">
        <v>10</v>
      </c>
      <c r="R37" s="171">
        <v>10</v>
      </c>
      <c r="S37" s="171">
        <v>10</v>
      </c>
      <c r="T37" s="183" t="s">
        <v>279</v>
      </c>
      <c r="U37" s="183">
        <v>0</v>
      </c>
      <c r="V37" s="209">
        <v>1</v>
      </c>
      <c r="W37" s="85" t="s">
        <v>279</v>
      </c>
      <c r="X37" s="62">
        <v>0</v>
      </c>
      <c r="Y37" s="85" t="s">
        <v>379</v>
      </c>
      <c r="Z37" s="86">
        <v>20</v>
      </c>
      <c r="AA37" s="60" t="s">
        <v>380</v>
      </c>
      <c r="AB37" s="86">
        <v>0</v>
      </c>
      <c r="AC37" s="60" t="s">
        <v>381</v>
      </c>
      <c r="AD37" s="86">
        <v>0</v>
      </c>
      <c r="AE37" s="81" t="s">
        <v>381</v>
      </c>
      <c r="AF37" s="242"/>
      <c r="AG37" s="242" t="s">
        <v>382</v>
      </c>
      <c r="AH37" s="242" t="s">
        <v>383</v>
      </c>
      <c r="AI37" s="242" t="s">
        <v>178</v>
      </c>
      <c r="AJ37" s="242" t="s">
        <v>384</v>
      </c>
      <c r="AK37" s="242" t="s">
        <v>178</v>
      </c>
      <c r="AL37" s="237"/>
      <c r="AM37" s="237"/>
      <c r="AN37" s="237"/>
      <c r="AO37" s="237"/>
      <c r="AP37" s="237"/>
      <c r="AQ37" s="237"/>
      <c r="AR37" s="237"/>
      <c r="AS37" s="237"/>
      <c r="AT37" s="237"/>
      <c r="AU37" s="237"/>
      <c r="AV37" s="237"/>
      <c r="AW37" s="237"/>
      <c r="AX37" s="237"/>
      <c r="AY37" s="237"/>
      <c r="AZ37" s="237"/>
      <c r="BA37" s="237"/>
      <c r="BB37" s="237"/>
      <c r="BC37" s="237"/>
      <c r="BD37" s="237"/>
      <c r="BE37" s="237"/>
      <c r="BF37" s="237"/>
      <c r="BG37" s="237"/>
      <c r="BH37" s="237"/>
      <c r="BI37" s="237"/>
      <c r="BJ37" s="237"/>
      <c r="BK37" s="237"/>
      <c r="BL37" s="237"/>
      <c r="BM37" s="237"/>
      <c r="BN37" s="237"/>
      <c r="BO37" s="237"/>
      <c r="BP37" s="237"/>
      <c r="BQ37" s="237"/>
      <c r="BR37" s="237"/>
      <c r="BS37" s="237"/>
      <c r="BT37" s="237"/>
      <c r="BU37" s="237"/>
      <c r="BV37" s="237"/>
      <c r="BW37" s="237"/>
      <c r="BX37" s="237"/>
      <c r="BY37" s="237"/>
      <c r="BZ37" s="237"/>
      <c r="CA37" s="237"/>
      <c r="CB37" s="237"/>
      <c r="CC37" s="237"/>
    </row>
    <row r="38" spans="1:81" ht="66.75" customHeight="1" x14ac:dyDescent="0.2">
      <c r="A38" s="79"/>
      <c r="B38" s="79"/>
      <c r="C38" s="64" t="s">
        <v>385</v>
      </c>
      <c r="D38" s="60" t="s">
        <v>279</v>
      </c>
      <c r="E38" s="60" t="s">
        <v>386</v>
      </c>
      <c r="F38" s="60" t="s">
        <v>387</v>
      </c>
      <c r="G38" s="60" t="s">
        <v>388</v>
      </c>
      <c r="H38" s="60" t="s">
        <v>167</v>
      </c>
      <c r="I38" s="60" t="s">
        <v>212</v>
      </c>
      <c r="J38" s="171">
        <f t="shared" si="5"/>
        <v>386.2199</v>
      </c>
      <c r="K38" s="171">
        <v>386.2199</v>
      </c>
      <c r="L38" s="171">
        <v>0</v>
      </c>
      <c r="M38" s="171">
        <v>0</v>
      </c>
      <c r="N38" s="171">
        <v>0</v>
      </c>
      <c r="O38" s="171">
        <v>0</v>
      </c>
      <c r="P38" s="171">
        <v>0</v>
      </c>
      <c r="Q38" s="171">
        <v>0</v>
      </c>
      <c r="R38" s="171">
        <v>0</v>
      </c>
      <c r="S38" s="171">
        <v>0</v>
      </c>
      <c r="T38" s="60" t="s">
        <v>279</v>
      </c>
      <c r="U38" s="60">
        <v>0</v>
      </c>
      <c r="V38" s="211">
        <v>3</v>
      </c>
      <c r="W38" s="60" t="s">
        <v>279</v>
      </c>
      <c r="X38" s="62">
        <v>0</v>
      </c>
      <c r="Y38" s="81"/>
      <c r="Z38" s="82">
        <v>760.25040000000001</v>
      </c>
      <c r="AA38" s="60" t="s">
        <v>389</v>
      </c>
      <c r="AB38" s="82">
        <v>500</v>
      </c>
      <c r="AC38" s="60" t="s">
        <v>390</v>
      </c>
      <c r="AD38" s="82">
        <v>0</v>
      </c>
      <c r="AE38" s="81"/>
      <c r="AF38" s="242"/>
      <c r="AG38" s="242" t="s">
        <v>391</v>
      </c>
      <c r="AH38" s="242" t="s">
        <v>392</v>
      </c>
      <c r="AI38" s="242" t="s">
        <v>178</v>
      </c>
      <c r="AJ38" s="242" t="s">
        <v>393</v>
      </c>
      <c r="AK38" s="242" t="s">
        <v>178</v>
      </c>
      <c r="AL38" s="237"/>
      <c r="AM38" s="237"/>
      <c r="AN38" s="237"/>
      <c r="AO38" s="237"/>
      <c r="AP38" s="237"/>
      <c r="AQ38" s="237"/>
      <c r="AR38" s="237"/>
      <c r="AS38" s="237"/>
      <c r="AT38" s="237"/>
      <c r="AU38" s="237"/>
      <c r="AV38" s="237"/>
      <c r="AW38" s="237"/>
      <c r="AX38" s="237"/>
      <c r="AY38" s="237"/>
      <c r="AZ38" s="237"/>
      <c r="BA38" s="237"/>
      <c r="BB38" s="237"/>
      <c r="BC38" s="237"/>
      <c r="BD38" s="237"/>
      <c r="BE38" s="237"/>
      <c r="BF38" s="237"/>
      <c r="BG38" s="237"/>
      <c r="BH38" s="237"/>
      <c r="BI38" s="237"/>
      <c r="BJ38" s="237"/>
      <c r="BK38" s="237"/>
      <c r="BL38" s="237"/>
      <c r="BM38" s="237"/>
      <c r="BN38" s="237"/>
      <c r="BO38" s="237"/>
      <c r="BP38" s="237"/>
      <c r="BQ38" s="237"/>
      <c r="BR38" s="237"/>
      <c r="BS38" s="237"/>
      <c r="BT38" s="237"/>
      <c r="BU38" s="237"/>
      <c r="BV38" s="237"/>
      <c r="BW38" s="237"/>
      <c r="BX38" s="237"/>
      <c r="BY38" s="237"/>
      <c r="BZ38" s="237"/>
      <c r="CA38" s="237"/>
      <c r="CB38" s="237"/>
      <c r="CC38" s="237"/>
    </row>
    <row r="39" spans="1:81" ht="40.5" customHeight="1" x14ac:dyDescent="0.2">
      <c r="A39" s="79"/>
      <c r="B39" s="79"/>
      <c r="C39" s="64" t="s">
        <v>386</v>
      </c>
      <c r="D39" s="60" t="s">
        <v>279</v>
      </c>
      <c r="E39" s="60" t="s">
        <v>394</v>
      </c>
      <c r="F39" s="60" t="s">
        <v>395</v>
      </c>
      <c r="G39" s="60" t="s">
        <v>396</v>
      </c>
      <c r="H39" s="60" t="s">
        <v>342</v>
      </c>
      <c r="I39" s="60" t="s">
        <v>263</v>
      </c>
      <c r="J39" s="171">
        <f t="shared" si="5"/>
        <v>90</v>
      </c>
      <c r="K39" s="171">
        <v>10</v>
      </c>
      <c r="L39" s="171">
        <v>10</v>
      </c>
      <c r="M39" s="171">
        <v>10</v>
      </c>
      <c r="N39" s="171">
        <v>10</v>
      </c>
      <c r="O39" s="171">
        <v>10</v>
      </c>
      <c r="P39" s="171">
        <v>10</v>
      </c>
      <c r="Q39" s="171">
        <v>10</v>
      </c>
      <c r="R39" s="171">
        <v>10</v>
      </c>
      <c r="S39" s="171">
        <v>10</v>
      </c>
      <c r="T39" s="60" t="s">
        <v>279</v>
      </c>
      <c r="U39" s="60">
        <v>0</v>
      </c>
      <c r="V39" s="211">
        <v>3</v>
      </c>
      <c r="W39" s="60" t="s">
        <v>279</v>
      </c>
      <c r="X39" s="62">
        <v>0</v>
      </c>
      <c r="Y39" s="81"/>
      <c r="Z39" s="82">
        <v>0</v>
      </c>
      <c r="AA39" s="60" t="s">
        <v>397</v>
      </c>
      <c r="AB39" s="82">
        <v>0</v>
      </c>
      <c r="AC39" s="60" t="s">
        <v>397</v>
      </c>
      <c r="AD39" s="82">
        <v>0</v>
      </c>
      <c r="AE39" s="81" t="s">
        <v>397</v>
      </c>
      <c r="AF39" s="242"/>
      <c r="AG39" s="242" t="s">
        <v>398</v>
      </c>
      <c r="AH39" s="242" t="s">
        <v>399</v>
      </c>
      <c r="AI39" s="242" t="s">
        <v>178</v>
      </c>
      <c r="AJ39" s="242" t="s">
        <v>400</v>
      </c>
      <c r="AK39" s="242" t="s">
        <v>178</v>
      </c>
      <c r="AL39" s="237"/>
      <c r="AM39" s="237"/>
      <c r="AN39" s="237"/>
      <c r="AO39" s="237"/>
      <c r="AP39" s="237"/>
      <c r="AQ39" s="237"/>
      <c r="AR39" s="237"/>
      <c r="AS39" s="237"/>
      <c r="AT39" s="237"/>
      <c r="AU39" s="237"/>
      <c r="AV39" s="237"/>
      <c r="AW39" s="237"/>
      <c r="AX39" s="237"/>
      <c r="AY39" s="237"/>
      <c r="AZ39" s="237"/>
      <c r="BA39" s="237"/>
      <c r="BB39" s="237"/>
      <c r="BC39" s="237"/>
      <c r="BD39" s="237"/>
      <c r="BE39" s="237"/>
      <c r="BF39" s="237"/>
      <c r="BG39" s="237"/>
      <c r="BH39" s="237"/>
      <c r="BI39" s="237"/>
      <c r="BJ39" s="237"/>
      <c r="BK39" s="237"/>
      <c r="BL39" s="237"/>
      <c r="BM39" s="237"/>
      <c r="BN39" s="237"/>
      <c r="BO39" s="237"/>
      <c r="BP39" s="237"/>
      <c r="BQ39" s="237"/>
      <c r="BR39" s="237"/>
      <c r="BS39" s="237"/>
      <c r="BT39" s="237"/>
      <c r="BU39" s="237"/>
      <c r="BV39" s="237"/>
      <c r="BW39" s="237"/>
      <c r="BX39" s="237"/>
      <c r="BY39" s="237"/>
      <c r="BZ39" s="237"/>
      <c r="CA39" s="237"/>
      <c r="CB39" s="237"/>
      <c r="CC39" s="237"/>
    </row>
    <row r="40" spans="1:81" ht="65.25" customHeight="1" x14ac:dyDescent="0.2">
      <c r="A40" s="79"/>
      <c r="B40" s="79"/>
      <c r="C40" s="64" t="s">
        <v>401</v>
      </c>
      <c r="D40" s="60" t="s">
        <v>163</v>
      </c>
      <c r="E40" s="60" t="s">
        <v>402</v>
      </c>
      <c r="F40" s="60" t="s">
        <v>403</v>
      </c>
      <c r="G40" s="60" t="s">
        <v>404</v>
      </c>
      <c r="H40" s="60" t="s">
        <v>405</v>
      </c>
      <c r="I40" s="60" t="s">
        <v>263</v>
      </c>
      <c r="J40" s="171">
        <f t="shared" si="5"/>
        <v>160</v>
      </c>
      <c r="K40" s="171">
        <v>0</v>
      </c>
      <c r="L40" s="171">
        <v>20</v>
      </c>
      <c r="M40" s="171">
        <v>20</v>
      </c>
      <c r="N40" s="171">
        <v>20</v>
      </c>
      <c r="O40" s="171">
        <v>20</v>
      </c>
      <c r="P40" s="171">
        <v>20</v>
      </c>
      <c r="Q40" s="171">
        <v>20</v>
      </c>
      <c r="R40" s="171">
        <v>20</v>
      </c>
      <c r="S40" s="171">
        <v>20</v>
      </c>
      <c r="T40" s="60" t="s">
        <v>169</v>
      </c>
      <c r="U40" s="60">
        <v>0</v>
      </c>
      <c r="V40" s="211">
        <v>2</v>
      </c>
      <c r="W40" s="60" t="s">
        <v>406</v>
      </c>
      <c r="X40" s="62">
        <v>0</v>
      </c>
      <c r="Y40" s="81"/>
      <c r="Z40" s="82">
        <v>0</v>
      </c>
      <c r="AA40" s="60" t="s">
        <v>407</v>
      </c>
      <c r="AB40" s="82">
        <v>0</v>
      </c>
      <c r="AC40" s="60" t="s">
        <v>408</v>
      </c>
      <c r="AD40" s="82">
        <v>0</v>
      </c>
      <c r="AE40" s="81" t="s">
        <v>408</v>
      </c>
      <c r="AF40" s="242"/>
      <c r="AG40" s="242" t="s">
        <v>409</v>
      </c>
      <c r="AH40" s="242" t="s">
        <v>410</v>
      </c>
      <c r="AI40" s="242" t="s">
        <v>266</v>
      </c>
      <c r="AJ40" s="242" t="s">
        <v>411</v>
      </c>
      <c r="AK40" s="242" t="s">
        <v>215</v>
      </c>
      <c r="AL40" s="237"/>
      <c r="AM40" s="237"/>
      <c r="AN40" s="237"/>
      <c r="AO40" s="237"/>
      <c r="AP40" s="237"/>
      <c r="AQ40" s="237"/>
      <c r="AR40" s="237"/>
      <c r="AS40" s="237"/>
      <c r="AT40" s="237"/>
      <c r="AU40" s="237"/>
      <c r="AV40" s="237"/>
      <c r="AW40" s="237"/>
      <c r="AX40" s="237"/>
      <c r="AY40" s="237"/>
      <c r="AZ40" s="237"/>
      <c r="BA40" s="237"/>
      <c r="BB40" s="237"/>
      <c r="BC40" s="237"/>
      <c r="BD40" s="237"/>
      <c r="BE40" s="237"/>
      <c r="BF40" s="237"/>
      <c r="BG40" s="237"/>
      <c r="BH40" s="237"/>
      <c r="BI40" s="237"/>
      <c r="BJ40" s="237"/>
      <c r="BK40" s="237"/>
      <c r="BL40" s="237"/>
      <c r="BM40" s="237"/>
      <c r="BN40" s="237"/>
      <c r="BO40" s="237"/>
      <c r="BP40" s="237"/>
      <c r="BQ40" s="237"/>
      <c r="BR40" s="237"/>
      <c r="BS40" s="237"/>
      <c r="BT40" s="237"/>
      <c r="BU40" s="237"/>
      <c r="BV40" s="237"/>
      <c r="BW40" s="237"/>
      <c r="BX40" s="237"/>
      <c r="BY40" s="237"/>
      <c r="BZ40" s="237"/>
      <c r="CA40" s="237"/>
      <c r="CB40" s="237"/>
      <c r="CC40" s="237"/>
    </row>
    <row r="41" spans="1:81" ht="83.25" customHeight="1" x14ac:dyDescent="0.2">
      <c r="A41" s="79"/>
      <c r="B41" s="79"/>
      <c r="C41" s="64" t="s">
        <v>412</v>
      </c>
      <c r="D41" s="60" t="s">
        <v>279</v>
      </c>
      <c r="E41" s="83" t="s">
        <v>413</v>
      </c>
      <c r="F41" s="60" t="s">
        <v>414</v>
      </c>
      <c r="G41" s="60" t="s">
        <v>415</v>
      </c>
      <c r="H41" s="60" t="s">
        <v>342</v>
      </c>
      <c r="I41" s="60" t="s">
        <v>263</v>
      </c>
      <c r="J41" s="171">
        <f t="shared" si="5"/>
        <v>40</v>
      </c>
      <c r="K41" s="171">
        <v>0</v>
      </c>
      <c r="L41" s="171">
        <v>10</v>
      </c>
      <c r="M41" s="171">
        <v>10</v>
      </c>
      <c r="N41" s="171">
        <v>10</v>
      </c>
      <c r="O41" s="171">
        <v>0</v>
      </c>
      <c r="P41" s="171">
        <v>0</v>
      </c>
      <c r="Q41" s="171">
        <v>0</v>
      </c>
      <c r="R41" s="171">
        <v>0</v>
      </c>
      <c r="S41" s="171">
        <v>10</v>
      </c>
      <c r="T41" s="60" t="s">
        <v>279</v>
      </c>
      <c r="U41" s="60">
        <v>0</v>
      </c>
      <c r="V41" s="199">
        <v>3</v>
      </c>
      <c r="W41" s="81" t="s">
        <v>279</v>
      </c>
      <c r="X41" s="62">
        <v>0</v>
      </c>
      <c r="Y41" s="81"/>
      <c r="Z41" s="82">
        <v>0</v>
      </c>
      <c r="AA41" s="60" t="s">
        <v>416</v>
      </c>
      <c r="AB41" s="82">
        <v>0</v>
      </c>
      <c r="AC41" s="60" t="s">
        <v>417</v>
      </c>
      <c r="AD41" s="82">
        <v>0</v>
      </c>
      <c r="AE41" s="81" t="s">
        <v>418</v>
      </c>
      <c r="AF41" s="242"/>
      <c r="AG41" s="242" t="s">
        <v>419</v>
      </c>
      <c r="AH41" s="242" t="s">
        <v>420</v>
      </c>
      <c r="AI41" s="242" t="s">
        <v>176</v>
      </c>
      <c r="AJ41" s="242" t="s">
        <v>421</v>
      </c>
      <c r="AK41" s="242" t="s">
        <v>277</v>
      </c>
      <c r="AL41" s="237"/>
      <c r="AM41" s="237"/>
      <c r="AN41" s="237"/>
      <c r="AO41" s="237"/>
      <c r="AP41" s="237"/>
      <c r="AQ41" s="237"/>
      <c r="AR41" s="237"/>
      <c r="AS41" s="237"/>
      <c r="AT41" s="237"/>
      <c r="AU41" s="237"/>
      <c r="AV41" s="237"/>
      <c r="AW41" s="237"/>
      <c r="AX41" s="237"/>
      <c r="AY41" s="237"/>
      <c r="AZ41" s="237"/>
      <c r="BA41" s="237"/>
      <c r="BB41" s="237"/>
      <c r="BC41" s="237"/>
      <c r="BD41" s="237"/>
      <c r="BE41" s="237"/>
      <c r="BF41" s="237"/>
      <c r="BG41" s="237"/>
      <c r="BH41" s="237"/>
      <c r="BI41" s="237"/>
      <c r="BJ41" s="237"/>
      <c r="BK41" s="237"/>
      <c r="BL41" s="237"/>
      <c r="BM41" s="237"/>
      <c r="BN41" s="237"/>
      <c r="BO41" s="237"/>
      <c r="BP41" s="237"/>
      <c r="BQ41" s="237"/>
      <c r="BR41" s="237"/>
      <c r="BS41" s="237"/>
      <c r="BT41" s="237"/>
      <c r="BU41" s="237"/>
      <c r="BV41" s="237"/>
      <c r="BW41" s="237"/>
      <c r="BX41" s="237"/>
      <c r="BY41" s="237"/>
      <c r="BZ41" s="237"/>
      <c r="CA41" s="237"/>
      <c r="CB41" s="237"/>
      <c r="CC41" s="237"/>
    </row>
    <row r="42" spans="1:81" ht="40.5" customHeight="1" x14ac:dyDescent="0.2">
      <c r="A42" s="80"/>
      <c r="B42" s="80"/>
      <c r="C42" s="64" t="s">
        <v>422</v>
      </c>
      <c r="D42" s="60" t="s">
        <v>163</v>
      </c>
      <c r="E42" s="83" t="s">
        <v>423</v>
      </c>
      <c r="F42" s="60" t="s">
        <v>424</v>
      </c>
      <c r="G42" s="60" t="s">
        <v>425</v>
      </c>
      <c r="H42" s="60" t="s">
        <v>342</v>
      </c>
      <c r="I42" s="60" t="s">
        <v>263</v>
      </c>
      <c r="J42" s="171">
        <f t="shared" si="5"/>
        <v>30</v>
      </c>
      <c r="K42" s="171">
        <v>0</v>
      </c>
      <c r="L42" s="171">
        <v>10</v>
      </c>
      <c r="M42" s="171">
        <v>0</v>
      </c>
      <c r="N42" s="171">
        <v>0</v>
      </c>
      <c r="O42" s="171">
        <v>10</v>
      </c>
      <c r="P42" s="171">
        <v>0</v>
      </c>
      <c r="Q42" s="171">
        <v>0</v>
      </c>
      <c r="R42" s="171">
        <v>0</v>
      </c>
      <c r="S42" s="171">
        <v>10</v>
      </c>
      <c r="T42" s="60" t="s">
        <v>163</v>
      </c>
      <c r="U42" s="60">
        <v>0</v>
      </c>
      <c r="V42" s="199">
        <v>1</v>
      </c>
      <c r="W42" s="81" t="s">
        <v>163</v>
      </c>
      <c r="X42" s="62">
        <v>0</v>
      </c>
      <c r="Y42" s="81"/>
      <c r="Z42" s="82">
        <v>0</v>
      </c>
      <c r="AA42" s="60" t="s">
        <v>426</v>
      </c>
      <c r="AB42" s="82">
        <v>0</v>
      </c>
      <c r="AC42" s="60"/>
      <c r="AD42" s="82">
        <v>0</v>
      </c>
      <c r="AE42" s="81"/>
      <c r="AF42" s="242"/>
      <c r="AG42" s="242" t="s">
        <v>427</v>
      </c>
      <c r="AH42" s="242" t="s">
        <v>427</v>
      </c>
      <c r="AI42" s="242" t="s">
        <v>176</v>
      </c>
      <c r="AJ42" s="242" t="s">
        <v>177</v>
      </c>
      <c r="AK42" s="242" t="s">
        <v>178</v>
      </c>
      <c r="AL42" s="237"/>
      <c r="AM42" s="237"/>
      <c r="AN42" s="237"/>
      <c r="AO42" s="237"/>
      <c r="AP42" s="237"/>
      <c r="AQ42" s="237"/>
      <c r="AR42" s="237"/>
      <c r="AS42" s="237"/>
      <c r="AT42" s="237"/>
      <c r="AU42" s="237"/>
      <c r="AV42" s="237"/>
      <c r="AW42" s="237"/>
      <c r="AX42" s="237"/>
      <c r="AY42" s="237"/>
      <c r="AZ42" s="237"/>
      <c r="BA42" s="237"/>
      <c r="BB42" s="237"/>
      <c r="BC42" s="237"/>
      <c r="BD42" s="237"/>
      <c r="BE42" s="237"/>
      <c r="BF42" s="237"/>
      <c r="BG42" s="237"/>
      <c r="BH42" s="237"/>
      <c r="BI42" s="237"/>
      <c r="BJ42" s="237"/>
      <c r="BK42" s="237"/>
      <c r="BL42" s="237"/>
      <c r="BM42" s="237"/>
      <c r="BN42" s="237"/>
      <c r="BO42" s="237"/>
      <c r="BP42" s="237"/>
      <c r="BQ42" s="237"/>
      <c r="BR42" s="237"/>
      <c r="BS42" s="237"/>
      <c r="BT42" s="237"/>
      <c r="BU42" s="237"/>
      <c r="BV42" s="237"/>
      <c r="BW42" s="237"/>
      <c r="BX42" s="237"/>
      <c r="BY42" s="237"/>
      <c r="BZ42" s="237"/>
      <c r="CA42" s="237"/>
      <c r="CB42" s="237"/>
      <c r="CC42" s="237"/>
    </row>
    <row r="43" spans="1:81" ht="42" customHeight="1" x14ac:dyDescent="0.2">
      <c r="A43" s="212" t="s">
        <v>428</v>
      </c>
      <c r="B43" s="87" t="s">
        <v>429</v>
      </c>
      <c r="C43" s="64" t="s">
        <v>430</v>
      </c>
      <c r="D43" s="208" t="s">
        <v>279</v>
      </c>
      <c r="E43" s="213" t="s">
        <v>431</v>
      </c>
      <c r="F43" s="60" t="s">
        <v>432</v>
      </c>
      <c r="G43" s="60" t="s">
        <v>433</v>
      </c>
      <c r="H43" s="60" t="s">
        <v>167</v>
      </c>
      <c r="I43" s="208" t="s">
        <v>212</v>
      </c>
      <c r="J43" s="171">
        <f t="shared" si="5"/>
        <v>20</v>
      </c>
      <c r="K43" s="171">
        <v>0</v>
      </c>
      <c r="L43" s="171">
        <v>20</v>
      </c>
      <c r="M43" s="171">
        <v>0</v>
      </c>
      <c r="N43" s="171">
        <v>0</v>
      </c>
      <c r="O43" s="171">
        <v>0</v>
      </c>
      <c r="P43" s="171">
        <v>0</v>
      </c>
      <c r="Q43" s="171">
        <v>0</v>
      </c>
      <c r="R43" s="171">
        <v>0</v>
      </c>
      <c r="S43" s="171">
        <v>0</v>
      </c>
      <c r="T43" s="60" t="s">
        <v>279</v>
      </c>
      <c r="U43" s="60">
        <v>0</v>
      </c>
      <c r="V43" s="199">
        <v>2</v>
      </c>
      <c r="W43" s="81" t="s">
        <v>279</v>
      </c>
      <c r="X43" s="62">
        <v>0</v>
      </c>
      <c r="Y43" s="81"/>
      <c r="Z43" s="82">
        <v>0</v>
      </c>
      <c r="AA43" s="60" t="s">
        <v>434</v>
      </c>
      <c r="AB43" s="82">
        <v>0</v>
      </c>
      <c r="AC43" s="60" t="s">
        <v>434</v>
      </c>
      <c r="AD43" s="82">
        <v>0</v>
      </c>
      <c r="AE43" s="81" t="s">
        <v>434</v>
      </c>
      <c r="AF43" s="242"/>
      <c r="AG43" s="242" t="s">
        <v>435</v>
      </c>
      <c r="AH43" s="242" t="s">
        <v>436</v>
      </c>
      <c r="AI43" s="242" t="s">
        <v>176</v>
      </c>
      <c r="AJ43" s="242" t="s">
        <v>437</v>
      </c>
      <c r="AK43" s="242" t="s">
        <v>215</v>
      </c>
      <c r="AL43" s="237"/>
      <c r="AM43" s="237"/>
      <c r="AN43" s="237"/>
      <c r="AO43" s="237"/>
      <c r="AP43" s="237"/>
      <c r="AQ43" s="237"/>
      <c r="AR43" s="237"/>
      <c r="AS43" s="237"/>
      <c r="AT43" s="237"/>
      <c r="AU43" s="237"/>
      <c r="AV43" s="237"/>
      <c r="AW43" s="237"/>
      <c r="AX43" s="237"/>
      <c r="AY43" s="237"/>
      <c r="AZ43" s="237"/>
      <c r="BA43" s="237"/>
      <c r="BB43" s="237"/>
      <c r="BC43" s="237"/>
      <c r="BD43" s="237"/>
      <c r="BE43" s="237"/>
      <c r="BF43" s="237"/>
      <c r="BG43" s="237"/>
      <c r="BH43" s="237"/>
      <c r="BI43" s="237"/>
      <c r="BJ43" s="237"/>
      <c r="BK43" s="237"/>
      <c r="BL43" s="237"/>
      <c r="BM43" s="237"/>
      <c r="BN43" s="237"/>
      <c r="BO43" s="237"/>
      <c r="BP43" s="237"/>
      <c r="BQ43" s="237"/>
      <c r="BR43" s="237"/>
      <c r="BS43" s="237"/>
      <c r="BT43" s="237"/>
      <c r="BU43" s="237"/>
      <c r="BV43" s="237"/>
      <c r="BW43" s="237"/>
      <c r="BX43" s="237"/>
      <c r="BY43" s="237"/>
      <c r="BZ43" s="237"/>
      <c r="CA43" s="237"/>
      <c r="CB43" s="237"/>
      <c r="CC43" s="237"/>
    </row>
    <row r="44" spans="1:81" ht="42" customHeight="1" x14ac:dyDescent="0.2">
      <c r="A44" s="214"/>
      <c r="B44" s="79"/>
      <c r="C44" s="64" t="s">
        <v>438</v>
      </c>
      <c r="D44" s="208" t="s">
        <v>163</v>
      </c>
      <c r="E44" s="208" t="s">
        <v>439</v>
      </c>
      <c r="F44" s="208" t="s">
        <v>440</v>
      </c>
      <c r="G44" s="60" t="s">
        <v>441</v>
      </c>
      <c r="H44" s="60" t="s">
        <v>197</v>
      </c>
      <c r="I44" s="208" t="s">
        <v>272</v>
      </c>
      <c r="J44" s="171">
        <f t="shared" si="5"/>
        <v>120</v>
      </c>
      <c r="K44" s="171">
        <v>0</v>
      </c>
      <c r="L44" s="171">
        <v>30</v>
      </c>
      <c r="M44" s="171">
        <v>0</v>
      </c>
      <c r="N44" s="171">
        <v>30</v>
      </c>
      <c r="O44" s="171">
        <v>30</v>
      </c>
      <c r="P44" s="171">
        <v>0</v>
      </c>
      <c r="Q44" s="171">
        <v>0</v>
      </c>
      <c r="R44" s="171">
        <v>0</v>
      </c>
      <c r="S44" s="171">
        <v>30</v>
      </c>
      <c r="T44" s="60" t="s">
        <v>169</v>
      </c>
      <c r="U44" s="60">
        <v>0</v>
      </c>
      <c r="V44" s="211">
        <v>2</v>
      </c>
      <c r="W44" s="60" t="s">
        <v>170</v>
      </c>
      <c r="X44" s="62">
        <v>0</v>
      </c>
      <c r="Y44" s="81"/>
      <c r="Z44" s="82">
        <v>0</v>
      </c>
      <c r="AA44" s="60" t="s">
        <v>442</v>
      </c>
      <c r="AB44" s="82">
        <v>0</v>
      </c>
      <c r="AC44" s="60" t="s">
        <v>442</v>
      </c>
      <c r="AD44" s="82">
        <v>0</v>
      </c>
      <c r="AE44" s="81" t="s">
        <v>443</v>
      </c>
      <c r="AF44" s="242"/>
      <c r="AG44" s="242" t="s">
        <v>444</v>
      </c>
      <c r="AH44" s="242" t="s">
        <v>445</v>
      </c>
      <c r="AI44" s="242" t="s">
        <v>178</v>
      </c>
      <c r="AJ44" s="242" t="s">
        <v>446</v>
      </c>
      <c r="AK44" s="242" t="s">
        <v>178</v>
      </c>
      <c r="AL44" s="237"/>
      <c r="AM44" s="237"/>
      <c r="AN44" s="237"/>
      <c r="AO44" s="237"/>
      <c r="AP44" s="237"/>
      <c r="AQ44" s="237"/>
      <c r="AR44" s="237"/>
      <c r="AS44" s="237"/>
      <c r="AT44" s="237"/>
      <c r="AU44" s="237"/>
      <c r="AV44" s="237"/>
      <c r="AW44" s="237"/>
      <c r="AX44" s="237"/>
      <c r="AY44" s="237"/>
      <c r="AZ44" s="237"/>
      <c r="BA44" s="237"/>
      <c r="BB44" s="237"/>
      <c r="BC44" s="237"/>
      <c r="BD44" s="237"/>
      <c r="BE44" s="237"/>
      <c r="BF44" s="237"/>
      <c r="BG44" s="237"/>
      <c r="BH44" s="237"/>
      <c r="BI44" s="237"/>
      <c r="BJ44" s="237"/>
      <c r="BK44" s="237"/>
      <c r="BL44" s="237"/>
      <c r="BM44" s="237"/>
      <c r="BN44" s="237"/>
      <c r="BO44" s="237"/>
      <c r="BP44" s="237"/>
      <c r="BQ44" s="237"/>
      <c r="BR44" s="237"/>
      <c r="BS44" s="237"/>
      <c r="BT44" s="237"/>
      <c r="BU44" s="237"/>
      <c r="BV44" s="237"/>
      <c r="BW44" s="237"/>
      <c r="BX44" s="237"/>
      <c r="BY44" s="237"/>
      <c r="BZ44" s="237"/>
      <c r="CA44" s="237"/>
      <c r="CB44" s="237"/>
      <c r="CC44" s="237"/>
    </row>
    <row r="45" spans="1:81" ht="81.75" customHeight="1" x14ac:dyDescent="0.2">
      <c r="A45" s="215"/>
      <c r="B45" s="80"/>
      <c r="C45" s="64" t="s">
        <v>447</v>
      </c>
      <c r="D45" s="208" t="s">
        <v>448</v>
      </c>
      <c r="E45" s="208" t="s">
        <v>449</v>
      </c>
      <c r="F45" s="88" t="s">
        <v>450</v>
      </c>
      <c r="G45" s="88" t="s">
        <v>451</v>
      </c>
      <c r="H45" s="88" t="s">
        <v>292</v>
      </c>
      <c r="I45" s="88" t="s">
        <v>263</v>
      </c>
      <c r="J45" s="171">
        <f t="shared" si="5"/>
        <v>5800</v>
      </c>
      <c r="K45" s="171">
        <v>1400</v>
      </c>
      <c r="L45" s="171">
        <v>1400</v>
      </c>
      <c r="M45" s="171">
        <v>1400</v>
      </c>
      <c r="N45" s="171">
        <v>700</v>
      </c>
      <c r="O45" s="171">
        <v>500</v>
      </c>
      <c r="P45" s="171">
        <v>100</v>
      </c>
      <c r="Q45" s="171">
        <v>100</v>
      </c>
      <c r="R45" s="171">
        <v>100</v>
      </c>
      <c r="S45" s="171">
        <v>100</v>
      </c>
      <c r="T45" s="60" t="s">
        <v>279</v>
      </c>
      <c r="U45" s="61">
        <v>100000</v>
      </c>
      <c r="V45" s="211">
        <v>1</v>
      </c>
      <c r="W45" s="60" t="s">
        <v>452</v>
      </c>
      <c r="X45" s="62">
        <v>500</v>
      </c>
      <c r="Y45" s="89"/>
      <c r="Z45" s="90">
        <v>941.92909999999995</v>
      </c>
      <c r="AA45" s="60" t="s">
        <v>453</v>
      </c>
      <c r="AB45" s="90">
        <v>1000</v>
      </c>
      <c r="AC45" s="60" t="s">
        <v>453</v>
      </c>
      <c r="AD45" s="90">
        <v>0</v>
      </c>
      <c r="AE45" s="81" t="s">
        <v>454</v>
      </c>
      <c r="AF45" s="242"/>
      <c r="AG45" s="242" t="s">
        <v>455</v>
      </c>
      <c r="AH45" s="242" t="s">
        <v>456</v>
      </c>
      <c r="AI45" s="242" t="s">
        <v>176</v>
      </c>
      <c r="AJ45" s="242" t="s">
        <v>457</v>
      </c>
      <c r="AK45" s="242" t="s">
        <v>178</v>
      </c>
      <c r="AL45" s="237"/>
      <c r="AM45" s="237"/>
      <c r="AN45" s="237"/>
      <c r="AO45" s="237"/>
      <c r="AP45" s="237"/>
      <c r="AQ45" s="237"/>
      <c r="AR45" s="237"/>
      <c r="AS45" s="237"/>
      <c r="AT45" s="237"/>
      <c r="AU45" s="237"/>
      <c r="AV45" s="237"/>
      <c r="AW45" s="237"/>
      <c r="AX45" s="237"/>
      <c r="AY45" s="237"/>
      <c r="AZ45" s="237"/>
      <c r="BA45" s="237"/>
      <c r="BB45" s="237"/>
      <c r="BC45" s="237"/>
      <c r="BD45" s="237"/>
      <c r="BE45" s="237"/>
      <c r="BF45" s="237"/>
      <c r="BG45" s="237"/>
      <c r="BH45" s="237"/>
      <c r="BI45" s="237"/>
      <c r="BJ45" s="237"/>
      <c r="BK45" s="237"/>
      <c r="BL45" s="237"/>
      <c r="BM45" s="237"/>
      <c r="BN45" s="237"/>
      <c r="BO45" s="237"/>
      <c r="BP45" s="237"/>
      <c r="BQ45" s="237"/>
      <c r="BR45" s="237"/>
      <c r="BS45" s="237"/>
      <c r="BT45" s="237"/>
      <c r="BU45" s="237"/>
      <c r="BV45" s="237"/>
      <c r="BW45" s="237"/>
      <c r="BX45" s="237"/>
      <c r="BY45" s="237"/>
      <c r="BZ45" s="237"/>
      <c r="CA45" s="237"/>
      <c r="CB45" s="237"/>
      <c r="CC45" s="237"/>
    </row>
    <row r="46" spans="1:81" ht="78" customHeight="1" x14ac:dyDescent="0.2">
      <c r="A46" s="64" t="s">
        <v>458</v>
      </c>
      <c r="B46" s="64" t="s">
        <v>459</v>
      </c>
      <c r="C46" s="64" t="s">
        <v>460</v>
      </c>
      <c r="D46" s="60" t="s">
        <v>279</v>
      </c>
      <c r="E46" s="60" t="s">
        <v>461</v>
      </c>
      <c r="F46" s="60" t="s">
        <v>462</v>
      </c>
      <c r="G46" s="60" t="s">
        <v>463</v>
      </c>
      <c r="H46" s="60" t="s">
        <v>342</v>
      </c>
      <c r="I46" s="60" t="s">
        <v>263</v>
      </c>
      <c r="J46" s="171">
        <f t="shared" si="5"/>
        <v>450</v>
      </c>
      <c r="K46" s="171">
        <v>50</v>
      </c>
      <c r="L46" s="171">
        <v>50</v>
      </c>
      <c r="M46" s="171">
        <v>50</v>
      </c>
      <c r="N46" s="171">
        <v>50</v>
      </c>
      <c r="O46" s="171">
        <v>50</v>
      </c>
      <c r="P46" s="171">
        <v>50</v>
      </c>
      <c r="Q46" s="171">
        <v>50</v>
      </c>
      <c r="R46" s="171">
        <v>50</v>
      </c>
      <c r="S46" s="171">
        <v>50</v>
      </c>
      <c r="T46" s="60" t="s">
        <v>279</v>
      </c>
      <c r="U46" s="61">
        <v>150000</v>
      </c>
      <c r="V46" s="199">
        <v>1</v>
      </c>
      <c r="W46" s="81" t="s">
        <v>279</v>
      </c>
      <c r="X46" s="62">
        <v>50</v>
      </c>
      <c r="Y46" s="81" t="s">
        <v>464</v>
      </c>
      <c r="Z46" s="82">
        <v>50</v>
      </c>
      <c r="AA46" s="81" t="s">
        <v>464</v>
      </c>
      <c r="AB46" s="82">
        <v>0</v>
      </c>
      <c r="AC46" s="81" t="s">
        <v>465</v>
      </c>
      <c r="AD46" s="82">
        <v>0</v>
      </c>
      <c r="AE46" s="81" t="s">
        <v>465</v>
      </c>
      <c r="AF46" s="242"/>
      <c r="AG46" s="81" t="s">
        <v>466</v>
      </c>
      <c r="AH46" s="81" t="s">
        <v>466</v>
      </c>
      <c r="AI46" s="242" t="s">
        <v>178</v>
      </c>
      <c r="AJ46" s="81" t="s">
        <v>466</v>
      </c>
      <c r="AK46" s="242" t="s">
        <v>178</v>
      </c>
      <c r="AL46" s="237"/>
      <c r="AM46" s="237"/>
      <c r="AN46" s="237"/>
      <c r="AO46" s="237"/>
      <c r="AP46" s="237"/>
      <c r="AQ46" s="237"/>
      <c r="AR46" s="237"/>
      <c r="AS46" s="237"/>
      <c r="AT46" s="237"/>
      <c r="AU46" s="237"/>
      <c r="AV46" s="237"/>
      <c r="AW46" s="237"/>
      <c r="AX46" s="237"/>
      <c r="AY46" s="237"/>
      <c r="AZ46" s="237"/>
      <c r="BA46" s="237"/>
      <c r="BB46" s="237"/>
      <c r="BC46" s="237"/>
      <c r="BD46" s="237"/>
      <c r="BE46" s="237"/>
      <c r="BF46" s="237"/>
      <c r="BG46" s="237"/>
      <c r="BH46" s="237"/>
      <c r="BI46" s="237"/>
      <c r="BJ46" s="237"/>
      <c r="BK46" s="237"/>
      <c r="BL46" s="237"/>
      <c r="BM46" s="237"/>
      <c r="BN46" s="237"/>
      <c r="BO46" s="237"/>
      <c r="BP46" s="237"/>
      <c r="BQ46" s="237"/>
      <c r="BR46" s="237"/>
      <c r="BS46" s="237"/>
      <c r="BT46" s="237"/>
      <c r="BU46" s="237"/>
      <c r="BV46" s="237"/>
      <c r="BW46" s="237"/>
      <c r="BX46" s="237"/>
      <c r="BY46" s="237"/>
      <c r="BZ46" s="237"/>
      <c r="CA46" s="237"/>
      <c r="CB46" s="237"/>
      <c r="CC46" s="237"/>
    </row>
    <row r="47" spans="1:81" ht="75.75" customHeight="1" x14ac:dyDescent="0.2">
      <c r="A47" s="87" t="s">
        <v>467</v>
      </c>
      <c r="B47" s="87" t="s">
        <v>468</v>
      </c>
      <c r="C47" s="64" t="s">
        <v>469</v>
      </c>
      <c r="D47" s="60" t="s">
        <v>163</v>
      </c>
      <c r="E47" s="60" t="s">
        <v>470</v>
      </c>
      <c r="F47" s="60" t="s">
        <v>471</v>
      </c>
      <c r="G47" s="60" t="s">
        <v>472</v>
      </c>
      <c r="H47" s="60" t="s">
        <v>292</v>
      </c>
      <c r="I47" s="60" t="s">
        <v>263</v>
      </c>
      <c r="J47" s="171">
        <f t="shared" si="5"/>
        <v>700</v>
      </c>
      <c r="K47" s="171">
        <v>0</v>
      </c>
      <c r="L47" s="171">
        <v>0</v>
      </c>
      <c r="M47" s="171">
        <v>100</v>
      </c>
      <c r="N47" s="171">
        <v>100</v>
      </c>
      <c r="O47" s="171">
        <v>100</v>
      </c>
      <c r="P47" s="171">
        <v>100</v>
      </c>
      <c r="Q47" s="171">
        <v>100</v>
      </c>
      <c r="R47" s="171">
        <v>100</v>
      </c>
      <c r="S47" s="171">
        <v>100</v>
      </c>
      <c r="T47" s="60" t="s">
        <v>199</v>
      </c>
      <c r="U47" s="60">
        <v>0</v>
      </c>
      <c r="V47" s="199">
        <v>2</v>
      </c>
      <c r="W47" s="81" t="s">
        <v>170</v>
      </c>
      <c r="X47" s="62">
        <v>0</v>
      </c>
      <c r="Y47" s="81"/>
      <c r="Z47" s="82">
        <v>0</v>
      </c>
      <c r="AA47" s="60" t="s">
        <v>473</v>
      </c>
      <c r="AB47" s="82">
        <v>0</v>
      </c>
      <c r="AC47" s="60"/>
      <c r="AD47" s="82">
        <v>0</v>
      </c>
      <c r="AE47" s="81"/>
      <c r="AF47" s="242"/>
      <c r="AG47" s="242" t="s">
        <v>474</v>
      </c>
      <c r="AH47" s="242" t="s">
        <v>475</v>
      </c>
      <c r="AI47" s="242" t="s">
        <v>215</v>
      </c>
      <c r="AJ47" s="242" t="s">
        <v>476</v>
      </c>
      <c r="AK47" s="242" t="s">
        <v>215</v>
      </c>
      <c r="AL47" s="237"/>
      <c r="AM47" s="237"/>
      <c r="AN47" s="237"/>
      <c r="AO47" s="237"/>
      <c r="AP47" s="237"/>
      <c r="AQ47" s="237"/>
      <c r="AR47" s="237"/>
      <c r="AS47" s="237"/>
      <c r="AT47" s="237"/>
      <c r="AU47" s="237"/>
      <c r="AV47" s="237"/>
      <c r="AW47" s="237"/>
      <c r="AX47" s="237"/>
      <c r="AY47" s="237"/>
      <c r="AZ47" s="237"/>
      <c r="BA47" s="237"/>
      <c r="BB47" s="237"/>
      <c r="BC47" s="237"/>
      <c r="BD47" s="237"/>
      <c r="BE47" s="237"/>
      <c r="BF47" s="237"/>
      <c r="BG47" s="237"/>
      <c r="BH47" s="237"/>
      <c r="BI47" s="237"/>
      <c r="BJ47" s="237"/>
      <c r="BK47" s="237"/>
      <c r="BL47" s="237"/>
      <c r="BM47" s="237"/>
      <c r="BN47" s="237"/>
      <c r="BO47" s="237"/>
      <c r="BP47" s="237"/>
      <c r="BQ47" s="237"/>
      <c r="BR47" s="237"/>
      <c r="BS47" s="237"/>
      <c r="BT47" s="237"/>
      <c r="BU47" s="237"/>
      <c r="BV47" s="237"/>
      <c r="BW47" s="237"/>
      <c r="BX47" s="237"/>
      <c r="BY47" s="237"/>
      <c r="BZ47" s="237"/>
      <c r="CA47" s="237"/>
      <c r="CB47" s="237"/>
      <c r="CC47" s="237"/>
    </row>
    <row r="48" spans="1:81" ht="60" customHeight="1" x14ac:dyDescent="0.2">
      <c r="A48" s="79"/>
      <c r="B48" s="79"/>
      <c r="C48" s="64" t="s">
        <v>477</v>
      </c>
      <c r="D48" s="60" t="s">
        <v>163</v>
      </c>
      <c r="E48" s="60" t="s">
        <v>478</v>
      </c>
      <c r="F48" s="60" t="s">
        <v>479</v>
      </c>
      <c r="G48" s="60" t="s">
        <v>480</v>
      </c>
      <c r="H48" s="60" t="s">
        <v>167</v>
      </c>
      <c r="I48" s="60" t="s">
        <v>212</v>
      </c>
      <c r="J48" s="171">
        <f t="shared" si="5"/>
        <v>150</v>
      </c>
      <c r="K48" s="171">
        <v>0</v>
      </c>
      <c r="L48" s="171">
        <v>150</v>
      </c>
      <c r="M48" s="171">
        <v>0</v>
      </c>
      <c r="N48" s="171">
        <v>0</v>
      </c>
      <c r="O48" s="171">
        <v>0</v>
      </c>
      <c r="P48" s="171">
        <v>0</v>
      </c>
      <c r="Q48" s="171">
        <v>0</v>
      </c>
      <c r="R48" s="171">
        <v>0</v>
      </c>
      <c r="S48" s="60">
        <v>0</v>
      </c>
      <c r="T48" s="60" t="s">
        <v>199</v>
      </c>
      <c r="U48" s="60">
        <v>0</v>
      </c>
      <c r="V48" s="211">
        <v>2</v>
      </c>
      <c r="W48" s="60" t="s">
        <v>481</v>
      </c>
      <c r="X48" s="62">
        <v>0</v>
      </c>
      <c r="Y48" s="81"/>
      <c r="Z48" s="82">
        <v>0</v>
      </c>
      <c r="AA48" s="60" t="s">
        <v>473</v>
      </c>
      <c r="AB48" s="82">
        <v>0</v>
      </c>
      <c r="AC48" s="60"/>
      <c r="AD48" s="82">
        <v>0</v>
      </c>
      <c r="AE48" s="81"/>
      <c r="AF48" s="242"/>
      <c r="AG48" s="242" t="s">
        <v>474</v>
      </c>
      <c r="AH48" s="242" t="s">
        <v>475</v>
      </c>
      <c r="AI48" s="242" t="s">
        <v>215</v>
      </c>
      <c r="AJ48" s="242" t="s">
        <v>482</v>
      </c>
      <c r="AK48" s="242" t="s">
        <v>215</v>
      </c>
      <c r="AL48" s="237"/>
      <c r="AM48" s="237"/>
      <c r="AN48" s="237"/>
      <c r="AO48" s="237"/>
      <c r="AP48" s="237"/>
      <c r="AQ48" s="237"/>
      <c r="AR48" s="237"/>
      <c r="AS48" s="237"/>
      <c r="AT48" s="237"/>
      <c r="AU48" s="237"/>
      <c r="AV48" s="237"/>
      <c r="AW48" s="237"/>
      <c r="AX48" s="237"/>
      <c r="AY48" s="237"/>
      <c r="AZ48" s="237"/>
      <c r="BA48" s="237"/>
      <c r="BB48" s="237"/>
      <c r="BC48" s="237"/>
      <c r="BD48" s="237"/>
      <c r="BE48" s="237"/>
      <c r="BF48" s="237"/>
      <c r="BG48" s="237"/>
      <c r="BH48" s="237"/>
      <c r="BI48" s="237"/>
      <c r="BJ48" s="237"/>
      <c r="BK48" s="237"/>
      <c r="BL48" s="237"/>
      <c r="BM48" s="237"/>
      <c r="BN48" s="237"/>
      <c r="BO48" s="237"/>
      <c r="BP48" s="237"/>
      <c r="BQ48" s="237"/>
      <c r="BR48" s="237"/>
      <c r="BS48" s="237"/>
      <c r="BT48" s="237"/>
      <c r="BU48" s="237"/>
      <c r="BV48" s="237"/>
      <c r="BW48" s="237"/>
      <c r="BX48" s="237"/>
      <c r="BY48" s="237"/>
      <c r="BZ48" s="237"/>
      <c r="CA48" s="237"/>
      <c r="CB48" s="237"/>
      <c r="CC48" s="237"/>
    </row>
    <row r="49" spans="1:81" ht="61.5" customHeight="1" x14ac:dyDescent="0.2">
      <c r="A49" s="79"/>
      <c r="B49" s="79"/>
      <c r="C49" s="64" t="s">
        <v>483</v>
      </c>
      <c r="D49" s="60" t="s">
        <v>163</v>
      </c>
      <c r="E49" s="60" t="s">
        <v>484</v>
      </c>
      <c r="F49" s="60" t="s">
        <v>485</v>
      </c>
      <c r="G49" s="60" t="s">
        <v>486</v>
      </c>
      <c r="H49" s="60" t="s">
        <v>405</v>
      </c>
      <c r="I49" s="60" t="s">
        <v>212</v>
      </c>
      <c r="J49" s="171">
        <f t="shared" si="5"/>
        <v>80</v>
      </c>
      <c r="K49" s="171">
        <v>0</v>
      </c>
      <c r="L49" s="171">
        <v>80</v>
      </c>
      <c r="M49" s="171">
        <v>0</v>
      </c>
      <c r="N49" s="171">
        <v>0</v>
      </c>
      <c r="O49" s="171">
        <v>0</v>
      </c>
      <c r="P49" s="171">
        <v>0</v>
      </c>
      <c r="Q49" s="171">
        <v>0</v>
      </c>
      <c r="R49" s="171">
        <v>0</v>
      </c>
      <c r="S49" s="171">
        <v>0</v>
      </c>
      <c r="T49" s="216" t="s">
        <v>169</v>
      </c>
      <c r="U49" s="60">
        <v>0</v>
      </c>
      <c r="V49" s="211">
        <v>2</v>
      </c>
      <c r="W49" s="60" t="s">
        <v>170</v>
      </c>
      <c r="X49" s="62">
        <v>0</v>
      </c>
      <c r="Y49" s="81"/>
      <c r="Z49" s="82">
        <v>0</v>
      </c>
      <c r="AA49" s="60" t="s">
        <v>487</v>
      </c>
      <c r="AB49" s="82">
        <v>0</v>
      </c>
      <c r="AC49" s="60"/>
      <c r="AD49" s="82">
        <v>0</v>
      </c>
      <c r="AE49" s="81"/>
      <c r="AF49" s="242"/>
      <c r="AG49" s="242" t="s">
        <v>488</v>
      </c>
      <c r="AH49" s="242" t="s">
        <v>489</v>
      </c>
      <c r="AI49" s="242" t="s">
        <v>215</v>
      </c>
      <c r="AJ49" s="242" t="s">
        <v>490</v>
      </c>
      <c r="AK49" s="242" t="s">
        <v>277</v>
      </c>
      <c r="AL49" s="237"/>
      <c r="AM49" s="237"/>
      <c r="AN49" s="237"/>
      <c r="AO49" s="237"/>
      <c r="AP49" s="237"/>
      <c r="AQ49" s="237"/>
      <c r="AR49" s="237"/>
      <c r="AS49" s="237"/>
      <c r="AT49" s="237"/>
      <c r="AU49" s="237"/>
      <c r="AV49" s="237"/>
      <c r="AW49" s="237"/>
      <c r="AX49" s="237"/>
      <c r="AY49" s="237"/>
      <c r="AZ49" s="237"/>
      <c r="BA49" s="237"/>
      <c r="BB49" s="237"/>
      <c r="BC49" s="237"/>
      <c r="BD49" s="237"/>
      <c r="BE49" s="237"/>
      <c r="BF49" s="237"/>
      <c r="BG49" s="237"/>
      <c r="BH49" s="237"/>
      <c r="BI49" s="237"/>
      <c r="BJ49" s="237"/>
      <c r="BK49" s="237"/>
      <c r="BL49" s="237"/>
      <c r="BM49" s="237"/>
      <c r="BN49" s="237"/>
      <c r="BO49" s="237"/>
      <c r="BP49" s="237"/>
      <c r="BQ49" s="237"/>
      <c r="BR49" s="237"/>
      <c r="BS49" s="237"/>
      <c r="BT49" s="237"/>
      <c r="BU49" s="237"/>
      <c r="BV49" s="237"/>
      <c r="BW49" s="237"/>
      <c r="BX49" s="237"/>
      <c r="BY49" s="237"/>
      <c r="BZ49" s="237"/>
      <c r="CA49" s="237"/>
      <c r="CB49" s="237"/>
      <c r="CC49" s="237"/>
    </row>
    <row r="50" spans="1:81" ht="84" customHeight="1" x14ac:dyDescent="0.2">
      <c r="A50" s="80"/>
      <c r="B50" s="80"/>
      <c r="C50" s="64" t="s">
        <v>491</v>
      </c>
      <c r="D50" s="60" t="s">
        <v>163</v>
      </c>
      <c r="E50" s="60" t="s">
        <v>492</v>
      </c>
      <c r="F50" s="60" t="s">
        <v>493</v>
      </c>
      <c r="G50" s="60" t="s">
        <v>486</v>
      </c>
      <c r="H50" s="60" t="s">
        <v>405</v>
      </c>
      <c r="I50" s="60" t="s">
        <v>263</v>
      </c>
      <c r="J50" s="171">
        <f t="shared" si="5"/>
        <v>41</v>
      </c>
      <c r="K50" s="171">
        <v>0</v>
      </c>
      <c r="L50" s="171">
        <v>27</v>
      </c>
      <c r="M50" s="171">
        <v>2</v>
      </c>
      <c r="N50" s="171">
        <v>2</v>
      </c>
      <c r="O50" s="171">
        <v>2</v>
      </c>
      <c r="P50" s="171">
        <v>2</v>
      </c>
      <c r="Q50" s="171">
        <v>2</v>
      </c>
      <c r="R50" s="171">
        <v>2</v>
      </c>
      <c r="S50" s="171">
        <v>2</v>
      </c>
      <c r="T50" s="216" t="s">
        <v>169</v>
      </c>
      <c r="U50" s="60">
        <v>0</v>
      </c>
      <c r="V50" s="211">
        <v>1</v>
      </c>
      <c r="W50" s="60" t="s">
        <v>170</v>
      </c>
      <c r="X50" s="62">
        <v>0</v>
      </c>
      <c r="Y50" s="81"/>
      <c r="Z50" s="82">
        <v>0</v>
      </c>
      <c r="AA50" s="60" t="s">
        <v>494</v>
      </c>
      <c r="AB50" s="82">
        <v>0</v>
      </c>
      <c r="AC50" s="60" t="s">
        <v>495</v>
      </c>
      <c r="AD50" s="82">
        <v>0</v>
      </c>
      <c r="AE50" s="81" t="s">
        <v>495</v>
      </c>
      <c r="AF50" s="242"/>
      <c r="AG50" s="242" t="s">
        <v>496</v>
      </c>
      <c r="AH50" s="81" t="s">
        <v>497</v>
      </c>
      <c r="AI50" s="242" t="s">
        <v>178</v>
      </c>
      <c r="AJ50" s="81" t="s">
        <v>498</v>
      </c>
      <c r="AK50" s="242" t="s">
        <v>178</v>
      </c>
      <c r="AL50" s="237"/>
      <c r="AM50" s="237"/>
      <c r="AN50" s="237"/>
      <c r="AO50" s="237"/>
      <c r="AP50" s="237"/>
      <c r="AQ50" s="237"/>
      <c r="AR50" s="237"/>
      <c r="AS50" s="237"/>
      <c r="AT50" s="237"/>
      <c r="AU50" s="237"/>
      <c r="AV50" s="237"/>
      <c r="AW50" s="237"/>
      <c r="AX50" s="237"/>
      <c r="AY50" s="237"/>
      <c r="AZ50" s="237"/>
      <c r="BA50" s="237"/>
      <c r="BB50" s="237"/>
      <c r="BC50" s="237"/>
      <c r="BD50" s="237"/>
      <c r="BE50" s="237"/>
      <c r="BF50" s="237"/>
      <c r="BG50" s="237"/>
      <c r="BH50" s="237"/>
      <c r="BI50" s="237"/>
      <c r="BJ50" s="237"/>
      <c r="BK50" s="237"/>
      <c r="BL50" s="237"/>
      <c r="BM50" s="237"/>
      <c r="BN50" s="237"/>
      <c r="BO50" s="237"/>
      <c r="BP50" s="237"/>
      <c r="BQ50" s="237"/>
      <c r="BR50" s="237"/>
      <c r="BS50" s="237"/>
      <c r="BT50" s="237"/>
      <c r="BU50" s="237"/>
      <c r="BV50" s="237"/>
      <c r="BW50" s="237"/>
      <c r="BX50" s="237"/>
      <c r="BY50" s="237"/>
      <c r="BZ50" s="237"/>
      <c r="CA50" s="237"/>
      <c r="CB50" s="237"/>
      <c r="CC50" s="237"/>
    </row>
    <row r="51" spans="1:81" ht="18" customHeight="1" x14ac:dyDescent="0.2">
      <c r="A51" s="67"/>
      <c r="B51" s="67"/>
      <c r="C51" s="67"/>
      <c r="D51" s="67"/>
      <c r="E51" s="217"/>
      <c r="F51" s="217"/>
      <c r="G51" s="67"/>
      <c r="H51" s="67"/>
      <c r="I51" s="218" t="s">
        <v>216</v>
      </c>
      <c r="J51" s="186">
        <f t="shared" ref="J51:S51" si="6">SUM(J33:J50)</f>
        <v>9212.2199000000001</v>
      </c>
      <c r="K51" s="219">
        <f t="shared" si="6"/>
        <v>1861.2199000000001</v>
      </c>
      <c r="L51" s="219">
        <f t="shared" si="6"/>
        <v>2322</v>
      </c>
      <c r="M51" s="219">
        <f t="shared" si="6"/>
        <v>2107</v>
      </c>
      <c r="N51" s="219">
        <f t="shared" si="6"/>
        <v>942</v>
      </c>
      <c r="O51" s="219">
        <f t="shared" si="6"/>
        <v>737</v>
      </c>
      <c r="P51" s="219">
        <f t="shared" si="6"/>
        <v>297</v>
      </c>
      <c r="Q51" s="219">
        <f t="shared" si="6"/>
        <v>297</v>
      </c>
      <c r="R51" s="219">
        <f t="shared" si="6"/>
        <v>302</v>
      </c>
      <c r="S51" s="219">
        <f t="shared" si="6"/>
        <v>347</v>
      </c>
      <c r="T51" s="219"/>
      <c r="U51" s="219"/>
      <c r="V51" s="219"/>
      <c r="W51" s="219"/>
      <c r="X51" s="219">
        <f>SUM(X33:X50)</f>
        <v>1570</v>
      </c>
      <c r="Y51" s="219"/>
      <c r="Z51" s="219">
        <f>SUM(Z33:Z50)</f>
        <v>2050.76865</v>
      </c>
      <c r="AA51" s="67"/>
      <c r="AB51" s="219">
        <f>SUM(AB32:AB49)</f>
        <v>1500</v>
      </c>
      <c r="AC51" s="67"/>
      <c r="AD51" s="219">
        <f>SUM(AD32:AD49)</f>
        <v>0</v>
      </c>
      <c r="AE51" s="69"/>
      <c r="AF51" s="69"/>
      <c r="AG51" s="69"/>
      <c r="AH51" s="69"/>
      <c r="AI51" s="69"/>
      <c r="AJ51" s="69"/>
      <c r="AK51" s="69"/>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row>
    <row r="52" spans="1:81" ht="35.25" customHeight="1" x14ac:dyDescent="0.2">
      <c r="A52" s="71" t="s">
        <v>499</v>
      </c>
      <c r="B52" s="71" t="s">
        <v>500</v>
      </c>
      <c r="C52" s="71"/>
      <c r="D52" s="71"/>
      <c r="E52" s="220"/>
      <c r="F52" s="220"/>
      <c r="G52" s="71"/>
      <c r="H52" s="71"/>
      <c r="I52" s="221"/>
      <c r="J52" s="222"/>
      <c r="K52" s="222"/>
      <c r="L52" s="222"/>
      <c r="M52" s="222"/>
      <c r="N52" s="222"/>
      <c r="O52" s="222"/>
      <c r="P52" s="222"/>
      <c r="Q52" s="222"/>
      <c r="R52" s="222"/>
      <c r="S52" s="222"/>
      <c r="T52" s="223"/>
      <c r="U52" s="71"/>
      <c r="V52" s="182"/>
      <c r="W52" s="167"/>
      <c r="X52" s="167"/>
      <c r="Y52" s="91"/>
      <c r="Z52" s="92"/>
      <c r="AA52" s="71"/>
      <c r="AB52" s="92"/>
      <c r="AC52" s="71"/>
      <c r="AD52" s="92"/>
      <c r="AE52" s="73"/>
      <c r="AF52" s="73"/>
      <c r="AG52" s="73"/>
      <c r="AH52" s="73"/>
      <c r="AI52" s="73"/>
      <c r="AJ52" s="73"/>
      <c r="AK52" s="73"/>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row>
    <row r="53" spans="1:81" ht="40.5" customHeight="1" x14ac:dyDescent="0.2">
      <c r="A53" s="64" t="s">
        <v>501</v>
      </c>
      <c r="B53" s="64" t="s">
        <v>502</v>
      </c>
      <c r="C53" s="64" t="s">
        <v>503</v>
      </c>
      <c r="D53" s="64" t="s">
        <v>163</v>
      </c>
      <c r="E53" s="64" t="s">
        <v>504</v>
      </c>
      <c r="F53" s="60" t="s">
        <v>505</v>
      </c>
      <c r="G53" s="64" t="s">
        <v>506</v>
      </c>
      <c r="H53" s="64" t="s">
        <v>197</v>
      </c>
      <c r="I53" s="64" t="s">
        <v>263</v>
      </c>
      <c r="J53" s="171">
        <f t="shared" ref="J53:J59" si="7">SUM(K53:S53)</f>
        <v>113</v>
      </c>
      <c r="K53" s="171">
        <v>10</v>
      </c>
      <c r="L53" s="171">
        <v>10</v>
      </c>
      <c r="M53" s="171">
        <v>12</v>
      </c>
      <c r="N53" s="171">
        <v>12</v>
      </c>
      <c r="O53" s="171">
        <v>12</v>
      </c>
      <c r="P53" s="171">
        <v>12</v>
      </c>
      <c r="Q53" s="171">
        <v>15</v>
      </c>
      <c r="R53" s="171">
        <v>15</v>
      </c>
      <c r="S53" s="171">
        <v>15</v>
      </c>
      <c r="T53" s="224" t="s">
        <v>199</v>
      </c>
      <c r="U53" s="64">
        <v>0</v>
      </c>
      <c r="V53" s="175">
        <v>1</v>
      </c>
      <c r="W53" s="176" t="s">
        <v>170</v>
      </c>
      <c r="X53" s="62">
        <v>0</v>
      </c>
      <c r="Y53" s="63" t="s">
        <v>507</v>
      </c>
      <c r="Z53" s="93">
        <v>10</v>
      </c>
      <c r="AA53" s="64" t="s">
        <v>508</v>
      </c>
      <c r="AB53" s="93">
        <v>10</v>
      </c>
      <c r="AC53" s="64" t="s">
        <v>509</v>
      </c>
      <c r="AD53" s="93"/>
      <c r="AE53" s="63"/>
      <c r="AF53" s="242"/>
      <c r="AG53" s="242" t="s">
        <v>510</v>
      </c>
      <c r="AH53" s="242" t="s">
        <v>511</v>
      </c>
      <c r="AI53" s="242" t="s">
        <v>215</v>
      </c>
      <c r="AJ53" s="242" t="s">
        <v>512</v>
      </c>
      <c r="AK53" s="242" t="s">
        <v>215</v>
      </c>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row>
    <row r="54" spans="1:81" ht="39.75" customHeight="1" x14ac:dyDescent="0.2">
      <c r="A54" s="64" t="s">
        <v>513</v>
      </c>
      <c r="B54" s="64" t="s">
        <v>514</v>
      </c>
      <c r="C54" s="64" t="s">
        <v>193</v>
      </c>
      <c r="D54" s="64" t="s">
        <v>163</v>
      </c>
      <c r="E54" s="64" t="s">
        <v>515</v>
      </c>
      <c r="F54" s="60" t="s">
        <v>516</v>
      </c>
      <c r="G54" s="64" t="s">
        <v>517</v>
      </c>
      <c r="H54" s="64" t="s">
        <v>197</v>
      </c>
      <c r="I54" s="64" t="s">
        <v>263</v>
      </c>
      <c r="J54" s="171">
        <f t="shared" si="7"/>
        <v>32</v>
      </c>
      <c r="K54" s="171">
        <v>0</v>
      </c>
      <c r="L54" s="171">
        <v>7</v>
      </c>
      <c r="M54" s="171">
        <v>0</v>
      </c>
      <c r="N54" s="171">
        <v>8</v>
      </c>
      <c r="O54" s="171">
        <v>0</v>
      </c>
      <c r="P54" s="171">
        <v>8</v>
      </c>
      <c r="Q54" s="171">
        <v>0</v>
      </c>
      <c r="R54" s="171">
        <v>9</v>
      </c>
      <c r="S54" s="171">
        <v>0</v>
      </c>
      <c r="T54" s="225" t="s">
        <v>199</v>
      </c>
      <c r="U54" s="64">
        <v>0</v>
      </c>
      <c r="V54" s="172">
        <v>1</v>
      </c>
      <c r="W54" s="64" t="s">
        <v>170</v>
      </c>
      <c r="X54" s="62">
        <v>0</v>
      </c>
      <c r="Y54" s="63"/>
      <c r="Z54" s="62">
        <v>6</v>
      </c>
      <c r="AA54" s="64" t="s">
        <v>518</v>
      </c>
      <c r="AB54" s="62">
        <v>3</v>
      </c>
      <c r="AC54" s="64" t="s">
        <v>519</v>
      </c>
      <c r="AD54" s="62">
        <v>0</v>
      </c>
      <c r="AE54" s="63"/>
      <c r="AF54" s="242"/>
      <c r="AG54" s="242" t="s">
        <v>520</v>
      </c>
      <c r="AH54" s="242" t="s">
        <v>236</v>
      </c>
      <c r="AI54" s="242" t="s">
        <v>266</v>
      </c>
      <c r="AJ54" s="242" t="s">
        <v>521</v>
      </c>
      <c r="AK54" s="242" t="s">
        <v>277</v>
      </c>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row>
    <row r="55" spans="1:81" ht="18" customHeight="1" x14ac:dyDescent="0.2">
      <c r="A55" s="78" t="s">
        <v>522</v>
      </c>
      <c r="B55" s="78" t="s">
        <v>523</v>
      </c>
      <c r="C55" s="64" t="s">
        <v>524</v>
      </c>
      <c r="D55" s="64" t="s">
        <v>163</v>
      </c>
      <c r="E55" s="64" t="s">
        <v>525</v>
      </c>
      <c r="F55" s="60" t="s">
        <v>526</v>
      </c>
      <c r="G55" s="78" t="s">
        <v>527</v>
      </c>
      <c r="H55" s="64" t="s">
        <v>197</v>
      </c>
      <c r="I55" s="64" t="s">
        <v>272</v>
      </c>
      <c r="J55" s="171">
        <f t="shared" si="7"/>
        <v>45</v>
      </c>
      <c r="K55" s="171">
        <v>0</v>
      </c>
      <c r="L55" s="171">
        <v>0</v>
      </c>
      <c r="M55" s="171">
        <v>15</v>
      </c>
      <c r="N55" s="171">
        <v>0</v>
      </c>
      <c r="O55" s="171">
        <v>0</v>
      </c>
      <c r="P55" s="171">
        <v>15</v>
      </c>
      <c r="Q55" s="171">
        <v>0</v>
      </c>
      <c r="R55" s="171">
        <v>0</v>
      </c>
      <c r="S55" s="171">
        <v>15</v>
      </c>
      <c r="T55" s="63" t="s">
        <v>199</v>
      </c>
      <c r="U55" s="64">
        <v>0</v>
      </c>
      <c r="V55" s="172">
        <v>2</v>
      </c>
      <c r="W55" s="64" t="s">
        <v>170</v>
      </c>
      <c r="X55" s="62">
        <v>0</v>
      </c>
      <c r="Y55" s="94"/>
      <c r="Z55" s="93">
        <v>0</v>
      </c>
      <c r="AA55" s="64" t="s">
        <v>528</v>
      </c>
      <c r="AB55" s="93">
        <v>0</v>
      </c>
      <c r="AC55" s="64"/>
      <c r="AD55" s="93">
        <v>0</v>
      </c>
      <c r="AE55" s="63"/>
      <c r="AF55" s="242"/>
      <c r="AG55" s="242" t="s">
        <v>529</v>
      </c>
      <c r="AH55" s="242" t="s">
        <v>529</v>
      </c>
      <c r="AI55" s="242" t="s">
        <v>215</v>
      </c>
      <c r="AJ55" s="242" t="s">
        <v>529</v>
      </c>
      <c r="AK55" s="242" t="s">
        <v>215</v>
      </c>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row>
    <row r="56" spans="1:81" ht="33.75" customHeight="1" x14ac:dyDescent="0.2">
      <c r="A56" s="78"/>
      <c r="B56" s="78"/>
      <c r="C56" s="64" t="s">
        <v>237</v>
      </c>
      <c r="D56" s="64" t="s">
        <v>163</v>
      </c>
      <c r="E56" s="64" t="s">
        <v>239</v>
      </c>
      <c r="F56" s="60" t="s">
        <v>530</v>
      </c>
      <c r="G56" s="78"/>
      <c r="H56" s="64" t="s">
        <v>197</v>
      </c>
      <c r="I56" s="64" t="s">
        <v>272</v>
      </c>
      <c r="J56" s="171">
        <f t="shared" si="7"/>
        <v>30</v>
      </c>
      <c r="K56" s="171">
        <v>0</v>
      </c>
      <c r="L56" s="171">
        <v>0</v>
      </c>
      <c r="M56" s="171">
        <v>15</v>
      </c>
      <c r="N56" s="171">
        <v>0</v>
      </c>
      <c r="O56" s="171">
        <v>0</v>
      </c>
      <c r="P56" s="171">
        <v>0</v>
      </c>
      <c r="Q56" s="171">
        <v>15</v>
      </c>
      <c r="R56" s="171">
        <v>0</v>
      </c>
      <c r="S56" s="226">
        <v>0</v>
      </c>
      <c r="T56" s="63" t="s">
        <v>199</v>
      </c>
      <c r="U56" s="64">
        <v>0</v>
      </c>
      <c r="V56" s="172">
        <v>3</v>
      </c>
      <c r="W56" s="64" t="s">
        <v>170</v>
      </c>
      <c r="X56" s="62">
        <v>0</v>
      </c>
      <c r="Y56" s="94"/>
      <c r="Z56" s="93">
        <v>0</v>
      </c>
      <c r="AA56" s="64" t="s">
        <v>528</v>
      </c>
      <c r="AB56" s="93">
        <v>0</v>
      </c>
      <c r="AC56" s="64"/>
      <c r="AD56" s="93">
        <v>0</v>
      </c>
      <c r="AE56" s="63"/>
      <c r="AF56" s="242"/>
      <c r="AG56" s="242" t="s">
        <v>529</v>
      </c>
      <c r="AH56" s="242" t="s">
        <v>529</v>
      </c>
      <c r="AI56" s="242" t="s">
        <v>215</v>
      </c>
      <c r="AJ56" s="242" t="s">
        <v>531</v>
      </c>
      <c r="AK56" s="242" t="s">
        <v>277</v>
      </c>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row>
    <row r="57" spans="1:81" ht="40.5" customHeight="1" x14ac:dyDescent="0.2">
      <c r="A57" s="78"/>
      <c r="B57" s="78"/>
      <c r="C57" s="64" t="s">
        <v>532</v>
      </c>
      <c r="D57" s="64" t="s">
        <v>163</v>
      </c>
      <c r="E57" s="64" t="s">
        <v>533</v>
      </c>
      <c r="F57" s="60" t="s">
        <v>534</v>
      </c>
      <c r="G57" s="78"/>
      <c r="H57" s="64" t="s">
        <v>197</v>
      </c>
      <c r="I57" s="64" t="s">
        <v>272</v>
      </c>
      <c r="J57" s="171">
        <f t="shared" si="7"/>
        <v>60</v>
      </c>
      <c r="K57" s="171">
        <v>0</v>
      </c>
      <c r="L57" s="171">
        <v>15</v>
      </c>
      <c r="M57" s="171">
        <v>0</v>
      </c>
      <c r="N57" s="171">
        <v>0</v>
      </c>
      <c r="O57" s="171">
        <v>15</v>
      </c>
      <c r="P57" s="171">
        <v>15</v>
      </c>
      <c r="Q57" s="171">
        <v>0</v>
      </c>
      <c r="R57" s="171">
        <v>0</v>
      </c>
      <c r="S57" s="226">
        <v>15</v>
      </c>
      <c r="T57" s="63" t="s">
        <v>199</v>
      </c>
      <c r="U57" s="64">
        <v>0</v>
      </c>
      <c r="V57" s="172">
        <v>3</v>
      </c>
      <c r="W57" s="64" t="s">
        <v>170</v>
      </c>
      <c r="X57" s="62">
        <v>0</v>
      </c>
      <c r="Y57" s="94"/>
      <c r="Z57" s="93">
        <v>0</v>
      </c>
      <c r="AA57" s="64" t="s">
        <v>528</v>
      </c>
      <c r="AB57" s="93">
        <v>0</v>
      </c>
      <c r="AC57" s="64"/>
      <c r="AD57" s="93">
        <v>0</v>
      </c>
      <c r="AE57" s="63"/>
      <c r="AF57" s="242"/>
      <c r="AG57" s="242" t="s">
        <v>529</v>
      </c>
      <c r="AH57" s="242" t="s">
        <v>535</v>
      </c>
      <c r="AI57" s="242" t="s">
        <v>253</v>
      </c>
      <c r="AJ57" s="242" t="s">
        <v>254</v>
      </c>
      <c r="AK57" s="242" t="s">
        <v>277</v>
      </c>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row>
    <row r="58" spans="1:81" ht="54.75" customHeight="1" x14ac:dyDescent="0.2">
      <c r="A58" s="64" t="s">
        <v>536</v>
      </c>
      <c r="B58" s="64" t="s">
        <v>537</v>
      </c>
      <c r="C58" s="200" t="s">
        <v>289</v>
      </c>
      <c r="D58" s="64" t="s">
        <v>163</v>
      </c>
      <c r="E58" s="64" t="s">
        <v>538</v>
      </c>
      <c r="F58" s="60" t="s">
        <v>539</v>
      </c>
      <c r="G58" s="64" t="s">
        <v>540</v>
      </c>
      <c r="H58" s="64" t="s">
        <v>197</v>
      </c>
      <c r="I58" s="64" t="s">
        <v>212</v>
      </c>
      <c r="J58" s="171">
        <f t="shared" si="7"/>
        <v>335</v>
      </c>
      <c r="K58" s="171">
        <v>335</v>
      </c>
      <c r="L58" s="171">
        <v>0</v>
      </c>
      <c r="M58" s="171">
        <v>0</v>
      </c>
      <c r="N58" s="171">
        <v>0</v>
      </c>
      <c r="O58" s="171">
        <v>0</v>
      </c>
      <c r="P58" s="171">
        <v>0</v>
      </c>
      <c r="Q58" s="171">
        <v>0</v>
      </c>
      <c r="R58" s="171">
        <v>0</v>
      </c>
      <c r="S58" s="171">
        <v>0</v>
      </c>
      <c r="T58" s="63" t="s">
        <v>199</v>
      </c>
      <c r="U58" s="64">
        <v>0</v>
      </c>
      <c r="V58" s="172">
        <v>1</v>
      </c>
      <c r="W58" s="64" t="s">
        <v>481</v>
      </c>
      <c r="X58" s="62">
        <v>0</v>
      </c>
      <c r="Y58" s="63"/>
      <c r="Z58" s="62">
        <v>0</v>
      </c>
      <c r="AA58" s="64" t="s">
        <v>541</v>
      </c>
      <c r="AB58" s="62">
        <v>330</v>
      </c>
      <c r="AC58" s="64" t="s">
        <v>541</v>
      </c>
      <c r="AD58" s="62">
        <v>0</v>
      </c>
      <c r="AE58" s="63"/>
      <c r="AF58" s="242"/>
      <c r="AG58" s="242" t="s">
        <v>542</v>
      </c>
      <c r="AH58" s="242" t="s">
        <v>542</v>
      </c>
      <c r="AI58" s="242" t="s">
        <v>178</v>
      </c>
      <c r="AJ58" s="242" t="s">
        <v>543</v>
      </c>
      <c r="AK58" s="242" t="s">
        <v>178</v>
      </c>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row>
    <row r="59" spans="1:81" ht="38.25" customHeight="1" x14ac:dyDescent="0.2">
      <c r="A59" s="64" t="s">
        <v>544</v>
      </c>
      <c r="B59" s="64" t="s">
        <v>545</v>
      </c>
      <c r="C59" s="64" t="s">
        <v>546</v>
      </c>
      <c r="D59" s="64" t="s">
        <v>163</v>
      </c>
      <c r="E59" s="64" t="s">
        <v>547</v>
      </c>
      <c r="F59" s="60" t="s">
        <v>548</v>
      </c>
      <c r="G59" s="64" t="s">
        <v>549</v>
      </c>
      <c r="H59" s="64" t="s">
        <v>292</v>
      </c>
      <c r="I59" s="64" t="s">
        <v>263</v>
      </c>
      <c r="J59" s="171">
        <f t="shared" si="7"/>
        <v>90</v>
      </c>
      <c r="K59" s="171">
        <v>10</v>
      </c>
      <c r="L59" s="171">
        <v>10</v>
      </c>
      <c r="M59" s="171">
        <v>10</v>
      </c>
      <c r="N59" s="171">
        <v>10</v>
      </c>
      <c r="O59" s="171">
        <v>10</v>
      </c>
      <c r="P59" s="171">
        <v>10</v>
      </c>
      <c r="Q59" s="171">
        <v>10</v>
      </c>
      <c r="R59" s="171">
        <v>10</v>
      </c>
      <c r="S59" s="171">
        <v>10</v>
      </c>
      <c r="T59" s="63" t="s">
        <v>199</v>
      </c>
      <c r="U59" s="64">
        <v>0</v>
      </c>
      <c r="V59" s="172">
        <v>1</v>
      </c>
      <c r="W59" s="64" t="s">
        <v>170</v>
      </c>
      <c r="X59" s="62">
        <v>0</v>
      </c>
      <c r="Y59" s="63"/>
      <c r="Z59" s="62">
        <v>0</v>
      </c>
      <c r="AA59" s="64"/>
      <c r="AB59" s="62">
        <v>0</v>
      </c>
      <c r="AC59" s="64"/>
      <c r="AD59" s="62">
        <v>0</v>
      </c>
      <c r="AE59" s="63"/>
      <c r="AF59" s="242"/>
      <c r="AG59" s="242" t="s">
        <v>550</v>
      </c>
      <c r="AH59" s="242" t="s">
        <v>551</v>
      </c>
      <c r="AI59" s="242" t="s">
        <v>215</v>
      </c>
      <c r="AJ59" s="242" t="s">
        <v>552</v>
      </c>
      <c r="AK59" s="242" t="s">
        <v>277</v>
      </c>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row>
    <row r="60" spans="1:81" ht="18" customHeight="1" x14ac:dyDescent="0.2">
      <c r="A60" s="217"/>
      <c r="B60" s="217"/>
      <c r="C60" s="67"/>
      <c r="D60" s="67"/>
      <c r="E60" s="217"/>
      <c r="F60" s="217"/>
      <c r="G60" s="67"/>
      <c r="H60" s="67"/>
      <c r="I60" s="218" t="s">
        <v>216</v>
      </c>
      <c r="J60" s="186">
        <f t="shared" ref="J60:S60" si="8">SUM(J53:J59)</f>
        <v>705</v>
      </c>
      <c r="K60" s="219">
        <f t="shared" si="8"/>
        <v>355</v>
      </c>
      <c r="L60" s="219">
        <f t="shared" si="8"/>
        <v>42</v>
      </c>
      <c r="M60" s="219">
        <f t="shared" si="8"/>
        <v>52</v>
      </c>
      <c r="N60" s="219">
        <f t="shared" si="8"/>
        <v>30</v>
      </c>
      <c r="O60" s="219">
        <f t="shared" si="8"/>
        <v>37</v>
      </c>
      <c r="P60" s="219">
        <f t="shared" si="8"/>
        <v>60</v>
      </c>
      <c r="Q60" s="219">
        <f t="shared" si="8"/>
        <v>40</v>
      </c>
      <c r="R60" s="219">
        <f t="shared" si="8"/>
        <v>34</v>
      </c>
      <c r="S60" s="219">
        <f t="shared" si="8"/>
        <v>55</v>
      </c>
      <c r="T60" s="219"/>
      <c r="U60" s="219"/>
      <c r="V60" s="219"/>
      <c r="W60" s="219"/>
      <c r="X60" s="219">
        <f>SUM(X53:X59)</f>
        <v>0</v>
      </c>
      <c r="Y60" s="219"/>
      <c r="Z60" s="219">
        <f>SUM(Z53:Z59)</f>
        <v>16</v>
      </c>
      <c r="AA60" s="67"/>
      <c r="AB60" s="219">
        <f>SUM(AB53:AB59)</f>
        <v>343</v>
      </c>
      <c r="AC60" s="67"/>
      <c r="AD60" s="219">
        <f>SUM(AD53:AD59)</f>
        <v>0</v>
      </c>
      <c r="AE60" s="69"/>
      <c r="AF60" s="69"/>
      <c r="AG60" s="69"/>
      <c r="AH60" s="69"/>
      <c r="AI60" s="69"/>
      <c r="AJ60" s="69"/>
      <c r="AK60" s="69"/>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row>
    <row r="61" spans="1:81" ht="30" customHeight="1" x14ac:dyDescent="0.2">
      <c r="A61" s="71">
        <v>7</v>
      </c>
      <c r="B61" s="71" t="s">
        <v>553</v>
      </c>
      <c r="C61" s="84"/>
      <c r="D61" s="95"/>
      <c r="E61" s="95"/>
      <c r="F61" s="95"/>
      <c r="G61" s="95"/>
      <c r="H61" s="95"/>
      <c r="I61" s="95"/>
      <c r="J61" s="95"/>
      <c r="K61" s="227"/>
      <c r="L61" s="227"/>
      <c r="M61" s="227"/>
      <c r="N61" s="227"/>
      <c r="O61" s="227"/>
      <c r="P61" s="227"/>
      <c r="Q61" s="227"/>
      <c r="R61" s="227"/>
      <c r="S61" s="227"/>
      <c r="T61" s="228"/>
      <c r="U61" s="95"/>
      <c r="V61" s="229"/>
      <c r="W61" s="71"/>
      <c r="X61" s="71"/>
      <c r="Y61" s="91"/>
      <c r="Z61" s="92"/>
      <c r="AA61" s="71"/>
      <c r="AB61" s="92"/>
      <c r="AC61" s="71"/>
      <c r="AD61" s="92"/>
      <c r="AE61" s="73"/>
      <c r="AF61" s="73"/>
      <c r="AG61" s="73"/>
      <c r="AH61" s="73"/>
      <c r="AI61" s="73"/>
      <c r="AJ61" s="73"/>
      <c r="AK61" s="73"/>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row>
    <row r="62" spans="1:81" ht="111" customHeight="1" x14ac:dyDescent="0.2">
      <c r="A62" s="64" t="s">
        <v>554</v>
      </c>
      <c r="B62" s="64" t="s">
        <v>555</v>
      </c>
      <c r="C62" s="64" t="s">
        <v>556</v>
      </c>
      <c r="D62" s="64" t="s">
        <v>163</v>
      </c>
      <c r="E62" s="64" t="s">
        <v>546</v>
      </c>
      <c r="F62" s="64" t="s">
        <v>557</v>
      </c>
      <c r="G62" s="64" t="s">
        <v>558</v>
      </c>
      <c r="H62" s="64" t="s">
        <v>292</v>
      </c>
      <c r="I62" s="64" t="s">
        <v>272</v>
      </c>
      <c r="J62" s="230">
        <f>SUM(K62:S62)</f>
        <v>60</v>
      </c>
      <c r="K62" s="171">
        <v>0</v>
      </c>
      <c r="L62" s="171">
        <v>20</v>
      </c>
      <c r="M62" s="171">
        <v>0</v>
      </c>
      <c r="N62" s="171">
        <v>0</v>
      </c>
      <c r="O62" s="171">
        <v>0</v>
      </c>
      <c r="P62" s="171">
        <v>20</v>
      </c>
      <c r="Q62" s="171">
        <v>0</v>
      </c>
      <c r="R62" s="171">
        <v>0</v>
      </c>
      <c r="S62" s="171">
        <v>20</v>
      </c>
      <c r="T62" s="63" t="s">
        <v>199</v>
      </c>
      <c r="U62" s="194">
        <v>68900</v>
      </c>
      <c r="V62" s="172">
        <v>1</v>
      </c>
      <c r="W62" s="64" t="s">
        <v>559</v>
      </c>
      <c r="X62" s="62">
        <v>68.900000000000006</v>
      </c>
      <c r="Y62" s="63"/>
      <c r="Z62" s="62">
        <v>0</v>
      </c>
      <c r="AA62" s="64" t="s">
        <v>560</v>
      </c>
      <c r="AB62" s="62">
        <v>0</v>
      </c>
      <c r="AC62" s="64" t="s">
        <v>561</v>
      </c>
      <c r="AD62" s="62">
        <v>0</v>
      </c>
      <c r="AE62" s="63"/>
      <c r="AF62" s="242"/>
      <c r="AG62" s="242" t="s">
        <v>562</v>
      </c>
      <c r="AH62" s="242" t="s">
        <v>563</v>
      </c>
      <c r="AI62" s="242" t="s">
        <v>176</v>
      </c>
      <c r="AJ62" s="242" t="s">
        <v>580</v>
      </c>
      <c r="AK62" s="242" t="s">
        <v>178</v>
      </c>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row>
    <row r="63" spans="1:81" ht="18" customHeight="1" thickBot="1" x14ac:dyDescent="0.25">
      <c r="A63" s="67"/>
      <c r="B63" s="67"/>
      <c r="C63" s="67"/>
      <c r="D63" s="67"/>
      <c r="E63" s="67"/>
      <c r="F63" s="67"/>
      <c r="G63" s="67"/>
      <c r="H63" s="67"/>
      <c r="I63" s="231" t="s">
        <v>216</v>
      </c>
      <c r="J63" s="231">
        <f t="shared" ref="J63:S63" si="9">SUM(J62)</f>
        <v>60</v>
      </c>
      <c r="K63" s="232">
        <f t="shared" si="9"/>
        <v>0</v>
      </c>
      <c r="L63" s="232">
        <f t="shared" si="9"/>
        <v>20</v>
      </c>
      <c r="M63" s="232">
        <f t="shared" si="9"/>
        <v>0</v>
      </c>
      <c r="N63" s="232">
        <f t="shared" si="9"/>
        <v>0</v>
      </c>
      <c r="O63" s="232">
        <f t="shared" si="9"/>
        <v>0</v>
      </c>
      <c r="P63" s="232">
        <f t="shared" si="9"/>
        <v>20</v>
      </c>
      <c r="Q63" s="232">
        <f t="shared" si="9"/>
        <v>0</v>
      </c>
      <c r="R63" s="232">
        <f t="shared" si="9"/>
        <v>0</v>
      </c>
      <c r="S63" s="232">
        <f t="shared" si="9"/>
        <v>20</v>
      </c>
      <c r="T63" s="232"/>
      <c r="U63" s="232"/>
      <c r="V63" s="232"/>
      <c r="W63" s="232"/>
      <c r="X63" s="232">
        <f>SUM(X62)</f>
        <v>68.900000000000006</v>
      </c>
      <c r="Y63" s="232"/>
      <c r="Z63" s="232">
        <f>SUM(Z62)</f>
        <v>0</v>
      </c>
      <c r="AA63" s="67"/>
      <c r="AB63" s="232">
        <f>SUM(AB62)</f>
        <v>0</v>
      </c>
      <c r="AC63" s="67"/>
      <c r="AD63" s="232">
        <f>SUM(AD62)</f>
        <v>0</v>
      </c>
      <c r="AE63" s="69"/>
      <c r="AF63" s="242"/>
      <c r="AG63" s="242"/>
      <c r="AH63" s="242"/>
      <c r="AI63" s="242"/>
      <c r="AJ63" s="242"/>
      <c r="AK63" s="242"/>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row>
    <row r="64" spans="1:81" ht="18" customHeight="1" thickBot="1" x14ac:dyDescent="0.25">
      <c r="A64" s="233"/>
      <c r="B64" s="233"/>
      <c r="C64" s="233"/>
      <c r="D64" s="233"/>
      <c r="E64" s="233"/>
      <c r="F64" s="233"/>
      <c r="G64" s="94"/>
      <c r="H64" s="233"/>
      <c r="I64" s="234" t="s">
        <v>216</v>
      </c>
      <c r="J64" s="235">
        <f t="shared" ref="J64:S64" si="10">J11+J15+J20+J31+J51+J60+J63</f>
        <v>10522.2199</v>
      </c>
      <c r="K64" s="235">
        <f t="shared" si="10"/>
        <v>2216.2199000000001</v>
      </c>
      <c r="L64" s="235">
        <f t="shared" si="10"/>
        <v>2919</v>
      </c>
      <c r="M64" s="235">
        <f t="shared" si="10"/>
        <v>2159</v>
      </c>
      <c r="N64" s="235">
        <f t="shared" si="10"/>
        <v>972</v>
      </c>
      <c r="O64" s="235">
        <f t="shared" si="10"/>
        <v>774</v>
      </c>
      <c r="P64" s="235">
        <f t="shared" si="10"/>
        <v>387</v>
      </c>
      <c r="Q64" s="235">
        <f t="shared" si="10"/>
        <v>337</v>
      </c>
      <c r="R64" s="235">
        <f t="shared" si="10"/>
        <v>336</v>
      </c>
      <c r="S64" s="235">
        <f t="shared" si="10"/>
        <v>422</v>
      </c>
      <c r="T64" s="235"/>
      <c r="U64" s="235"/>
      <c r="V64" s="235"/>
      <c r="W64" s="235"/>
      <c r="X64" s="235">
        <f>X11+X15+X20+X31+X51+X60+X63</f>
        <v>1638.9</v>
      </c>
      <c r="Y64" s="235"/>
      <c r="Z64" s="236">
        <f>Z11+Z15+Z20+Z31+Z51+Z60+Z63</f>
        <v>2319.5286500000002</v>
      </c>
      <c r="AA64" s="96"/>
      <c r="AB64" s="236">
        <f>AB10+AB14+AB19+AB30+AB51+AB60+AB63</f>
        <v>1843</v>
      </c>
      <c r="AC64" s="96"/>
      <c r="AD64" s="236">
        <f>AD10+AD14+AD19+AD30+AD51+AD60+AD63</f>
        <v>0</v>
      </c>
      <c r="AE64" s="96"/>
      <c r="AF64" s="243"/>
      <c r="AG64" s="243"/>
      <c r="AH64" s="243"/>
      <c r="AI64" s="237"/>
      <c r="AJ64" s="243"/>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row>
    <row r="65" spans="1:81" ht="18" customHeight="1" thickBot="1" x14ac:dyDescent="0.25">
      <c r="A65" s="237"/>
      <c r="B65" s="237"/>
      <c r="C65" s="101"/>
      <c r="D65" s="101"/>
      <c r="E65" s="101"/>
      <c r="F65" s="101"/>
      <c r="G65" s="238"/>
      <c r="H65" s="96"/>
      <c r="I65" s="239"/>
      <c r="J65" s="240"/>
      <c r="K65" s="241"/>
      <c r="L65" s="241"/>
      <c r="M65" s="241"/>
      <c r="N65" s="241"/>
      <c r="O65" s="241"/>
      <c r="P65" s="241"/>
      <c r="Q65" s="241"/>
      <c r="R65" s="241"/>
      <c r="S65" s="241"/>
      <c r="T65" s="241"/>
      <c r="U65" s="241"/>
      <c r="V65" s="244"/>
      <c r="W65" s="241"/>
      <c r="X65" s="101"/>
      <c r="Y65" s="101"/>
      <c r="Z65" s="102"/>
      <c r="AA65" s="101"/>
      <c r="AB65" s="237"/>
      <c r="AC65" s="237"/>
      <c r="AD65" s="237"/>
      <c r="AE65" s="237"/>
      <c r="AF65" s="243"/>
      <c r="AG65" s="243"/>
      <c r="AH65" s="243"/>
      <c r="AI65" s="237"/>
      <c r="AJ65" s="243"/>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row>
    <row r="66" spans="1:81" ht="15.75" x14ac:dyDescent="0.2">
      <c r="C66" s="103"/>
      <c r="D66" s="104"/>
      <c r="E66" s="104"/>
      <c r="F66" s="105"/>
      <c r="G66" s="105"/>
      <c r="H66" s="106"/>
      <c r="I66" s="107" t="s">
        <v>564</v>
      </c>
      <c r="J66" s="107" t="s">
        <v>565</v>
      </c>
      <c r="K66" s="108">
        <v>2008</v>
      </c>
      <c r="L66" s="108">
        <v>2009</v>
      </c>
      <c r="M66" s="108">
        <v>2010</v>
      </c>
      <c r="N66" s="108">
        <v>2011</v>
      </c>
      <c r="O66" s="108">
        <v>2012</v>
      </c>
      <c r="P66" s="108">
        <v>2013</v>
      </c>
      <c r="Q66" s="108">
        <v>2014</v>
      </c>
      <c r="R66" s="108">
        <v>2015</v>
      </c>
      <c r="S66" s="109">
        <v>2016</v>
      </c>
      <c r="T66" s="110"/>
      <c r="U66" s="110"/>
      <c r="V66" s="110"/>
      <c r="W66" s="110"/>
      <c r="X66" s="110"/>
      <c r="Y66" s="110"/>
      <c r="Z66" s="110"/>
      <c r="AA66" s="96"/>
    </row>
    <row r="67" spans="1:81" ht="15.75" x14ac:dyDescent="0.25">
      <c r="A67" s="111" t="s">
        <v>566</v>
      </c>
      <c r="B67" s="111"/>
      <c r="C67" s="112"/>
      <c r="D67" s="113"/>
      <c r="E67" s="113"/>
      <c r="F67" s="114"/>
      <c r="G67" s="114"/>
      <c r="H67" s="114"/>
      <c r="I67" s="115" t="s">
        <v>279</v>
      </c>
      <c r="J67" s="116">
        <f>SUM(K67:S67)</f>
        <v>7931.2199000000001</v>
      </c>
      <c r="K67" s="117">
        <f>K24+K33+K34+K35+K36+K37+K38+K39+K41+K43+K45+K46</f>
        <v>1861.2199000000001</v>
      </c>
      <c r="L67" s="117">
        <f>L24+L33+L34+L35+L36+L37+L38+L39+L41+L43+L45+L46</f>
        <v>2005</v>
      </c>
      <c r="M67" s="117">
        <f>M24+M33+M34+M35+M36+M37+M38+M39+M41+M43+M45+M46</f>
        <v>1985</v>
      </c>
      <c r="N67" s="117">
        <f t="shared" ref="N67:S67" si="11">N24+N33+N34+N35+N36+N37+N38+N39+N41+N43+N45+N46</f>
        <v>790</v>
      </c>
      <c r="O67" s="117">
        <f t="shared" si="11"/>
        <v>575</v>
      </c>
      <c r="P67" s="117">
        <f t="shared" si="11"/>
        <v>175</v>
      </c>
      <c r="Q67" s="117">
        <f t="shared" si="11"/>
        <v>175</v>
      </c>
      <c r="R67" s="117">
        <f t="shared" si="11"/>
        <v>180</v>
      </c>
      <c r="S67" s="118">
        <f t="shared" si="11"/>
        <v>185</v>
      </c>
      <c r="T67" s="119"/>
      <c r="U67" s="119"/>
      <c r="V67" s="119"/>
      <c r="W67" s="119"/>
      <c r="X67" s="119"/>
      <c r="Y67" s="119"/>
      <c r="Z67" s="119"/>
      <c r="AA67" s="96"/>
    </row>
    <row r="68" spans="1:81" ht="16.5" thickBot="1" x14ac:dyDescent="0.3">
      <c r="A68" s="120"/>
      <c r="B68" s="120"/>
      <c r="C68" s="112"/>
      <c r="D68" s="113"/>
      <c r="E68" s="113"/>
      <c r="F68" s="114"/>
      <c r="G68" s="114"/>
      <c r="H68" s="114"/>
      <c r="I68" s="121" t="s">
        <v>169</v>
      </c>
      <c r="J68" s="122">
        <f>SUM(K68:S68)</f>
        <v>401</v>
      </c>
      <c r="K68" s="123">
        <f>K6+K7+K8+K13+K14+K40+K44+K49+K50</f>
        <v>0</v>
      </c>
      <c r="L68" s="123">
        <f>L6+L7+L8+L13+L14+L40+L44+L49+L50</f>
        <v>157</v>
      </c>
      <c r="M68" s="123">
        <f>M6+M7+M8+M13+M14+M40+M44+M49+M50</f>
        <v>22</v>
      </c>
      <c r="N68" s="123">
        <f t="shared" ref="N68:S68" si="12">N6+N7+N8+N13+N14+N40+N44+N49+N50</f>
        <v>52</v>
      </c>
      <c r="O68" s="123">
        <f t="shared" si="12"/>
        <v>52</v>
      </c>
      <c r="P68" s="123">
        <f t="shared" si="12"/>
        <v>22</v>
      </c>
      <c r="Q68" s="123">
        <f t="shared" si="12"/>
        <v>22</v>
      </c>
      <c r="R68" s="123">
        <f t="shared" si="12"/>
        <v>22</v>
      </c>
      <c r="S68" s="124">
        <f t="shared" si="12"/>
        <v>52</v>
      </c>
      <c r="T68" s="119"/>
      <c r="U68" s="119"/>
      <c r="V68" s="119"/>
      <c r="W68" s="119"/>
      <c r="X68" s="119"/>
      <c r="Y68" s="119"/>
      <c r="Z68" s="119"/>
      <c r="AA68" s="96"/>
    </row>
    <row r="69" spans="1:81" ht="16.5" thickBot="1" x14ac:dyDescent="0.3">
      <c r="A69" s="125" t="s">
        <v>163</v>
      </c>
      <c r="B69" s="126" t="s">
        <v>567</v>
      </c>
      <c r="C69" s="103"/>
      <c r="D69" s="127"/>
      <c r="E69" s="128"/>
      <c r="F69" s="129"/>
      <c r="G69" s="129"/>
      <c r="H69" s="129"/>
      <c r="I69" s="130" t="s">
        <v>199</v>
      </c>
      <c r="J69" s="131">
        <f>SUM(K69:S69)</f>
        <v>2170</v>
      </c>
      <c r="K69" s="132">
        <f>K9+K10+K17+K18+K19+K22+K23+K25+K26+K27+K28+K29+K30+K47+K48+K53+K54+K55+K56+K57+K58+K59+K62</f>
        <v>355</v>
      </c>
      <c r="L69" s="132">
        <f>L9+L10+L17+L18+L19+L22+L23+L25+L26+L27+L28+L29+L30+L42+L47+L48+L53+L54+L55+L56+L57+L59+L62</f>
        <v>757</v>
      </c>
      <c r="M69" s="132">
        <f>M9+M10+M17+M18+M19+M22+M23+M25+M26+M27+M28+M29+M30+M47+M48+M53+M54+M55+M56+M57+M59+M62</f>
        <v>152</v>
      </c>
      <c r="N69" s="132">
        <f t="shared" ref="N69:S69" si="13">N9+N10+N17+N18+N19+N22+N23+N25+N26+N27+N28+N29+N30+N47+N48+N53+N54+N55+N56+N57+N59+N62</f>
        <v>130</v>
      </c>
      <c r="O69" s="132">
        <f t="shared" si="13"/>
        <v>137</v>
      </c>
      <c r="P69" s="132">
        <f t="shared" si="13"/>
        <v>190</v>
      </c>
      <c r="Q69" s="132">
        <f t="shared" si="13"/>
        <v>140</v>
      </c>
      <c r="R69" s="132">
        <f t="shared" si="13"/>
        <v>134</v>
      </c>
      <c r="S69" s="133">
        <f t="shared" si="13"/>
        <v>175</v>
      </c>
      <c r="T69" s="134"/>
      <c r="U69" s="134"/>
      <c r="V69" s="134"/>
      <c r="W69" s="134"/>
      <c r="X69" s="134"/>
      <c r="Y69" s="134"/>
      <c r="Z69" s="134"/>
      <c r="AA69" s="96"/>
    </row>
    <row r="70" spans="1:81" ht="16.5" thickBot="1" x14ac:dyDescent="0.3">
      <c r="A70" s="135" t="s">
        <v>169</v>
      </c>
      <c r="B70" s="136" t="s">
        <v>568</v>
      </c>
      <c r="C70" s="103"/>
      <c r="D70" s="127"/>
      <c r="E70" s="128"/>
      <c r="F70" s="129"/>
      <c r="G70" s="129"/>
      <c r="H70" s="129"/>
      <c r="I70" s="127"/>
      <c r="J70" s="137">
        <f>SUM(J67:J69)</f>
        <v>10502.2199</v>
      </c>
      <c r="K70" s="138">
        <f t="shared" ref="K70:S70" si="14">SUM(K67:K69)</f>
        <v>2216.2199000000001</v>
      </c>
      <c r="L70" s="138">
        <f t="shared" si="14"/>
        <v>2919</v>
      </c>
      <c r="M70" s="138">
        <f t="shared" si="14"/>
        <v>2159</v>
      </c>
      <c r="N70" s="138">
        <f t="shared" si="14"/>
        <v>972</v>
      </c>
      <c r="O70" s="138">
        <f t="shared" si="14"/>
        <v>764</v>
      </c>
      <c r="P70" s="138">
        <f t="shared" si="14"/>
        <v>387</v>
      </c>
      <c r="Q70" s="138">
        <f t="shared" si="14"/>
        <v>337</v>
      </c>
      <c r="R70" s="138">
        <f t="shared" si="14"/>
        <v>336</v>
      </c>
      <c r="S70" s="138">
        <f t="shared" si="14"/>
        <v>412</v>
      </c>
      <c r="T70" s="98"/>
      <c r="U70" s="114"/>
      <c r="V70" s="139"/>
      <c r="W70" s="100"/>
      <c r="X70" s="96"/>
      <c r="Y70" s="96"/>
      <c r="Z70" s="140"/>
      <c r="AA70" s="96"/>
    </row>
    <row r="71" spans="1:81" ht="15.75" x14ac:dyDescent="0.25">
      <c r="A71" s="135" t="s">
        <v>569</v>
      </c>
      <c r="B71" s="141" t="s">
        <v>570</v>
      </c>
      <c r="C71" s="103"/>
      <c r="D71" s="127"/>
      <c r="E71" s="128"/>
      <c r="F71" s="129"/>
      <c r="G71" s="129"/>
      <c r="H71" s="129"/>
      <c r="I71" s="127"/>
      <c r="J71" s="142"/>
      <c r="K71" s="143"/>
      <c r="L71" s="143"/>
      <c r="M71" s="143"/>
      <c r="N71" s="143"/>
      <c r="O71" s="143"/>
      <c r="P71" s="98"/>
      <c r="Q71" s="98"/>
      <c r="R71" s="98"/>
      <c r="S71" s="98"/>
      <c r="T71" s="98"/>
      <c r="U71" s="114"/>
      <c r="V71" s="144"/>
      <c r="W71" s="145"/>
      <c r="X71" s="101"/>
      <c r="Y71" s="101"/>
      <c r="Z71" s="102"/>
      <c r="AA71" s="101"/>
    </row>
    <row r="72" spans="1:81" ht="15.75" x14ac:dyDescent="0.25">
      <c r="A72" s="135" t="s">
        <v>481</v>
      </c>
      <c r="B72" s="141" t="s">
        <v>571</v>
      </c>
      <c r="C72" s="103"/>
      <c r="D72" s="146"/>
      <c r="E72" s="147"/>
      <c r="F72" s="129"/>
      <c r="G72" s="129"/>
      <c r="H72" s="129"/>
      <c r="I72" s="146"/>
      <c r="J72" s="143"/>
      <c r="K72" s="143"/>
      <c r="L72" s="143"/>
      <c r="M72" s="143"/>
      <c r="N72" s="143"/>
      <c r="O72" s="143"/>
      <c r="P72" s="98"/>
      <c r="Q72" s="98"/>
      <c r="R72" s="98"/>
      <c r="S72" s="98"/>
      <c r="T72" s="98"/>
      <c r="U72" s="148"/>
      <c r="V72" s="149"/>
      <c r="W72" s="99"/>
      <c r="X72" s="101"/>
      <c r="Y72" s="101"/>
      <c r="Z72" s="102"/>
      <c r="AA72" s="101"/>
    </row>
    <row r="73" spans="1:81" ht="15.75" x14ac:dyDescent="0.25">
      <c r="A73" s="135" t="s">
        <v>199</v>
      </c>
      <c r="B73" s="141" t="s">
        <v>572</v>
      </c>
      <c r="C73" s="103"/>
      <c r="D73" s="146"/>
      <c r="E73" s="147"/>
      <c r="F73" s="129"/>
      <c r="G73" s="129"/>
      <c r="H73" s="129"/>
      <c r="I73" s="146"/>
      <c r="J73" s="146"/>
      <c r="K73" s="146"/>
      <c r="L73" s="146"/>
      <c r="M73" s="146"/>
      <c r="N73" s="146"/>
      <c r="O73" s="146"/>
      <c r="P73" s="99"/>
      <c r="Q73" s="99"/>
      <c r="R73" s="99"/>
      <c r="S73" s="99"/>
      <c r="T73" s="99"/>
      <c r="U73" s="148"/>
      <c r="V73" s="149"/>
      <c r="W73" s="99"/>
      <c r="X73" s="101"/>
      <c r="Y73" s="101"/>
      <c r="Z73" s="102"/>
      <c r="AA73" s="101"/>
    </row>
    <row r="74" spans="1:81" ht="15.75" x14ac:dyDescent="0.25">
      <c r="A74" s="135" t="s">
        <v>170</v>
      </c>
      <c r="B74" s="141" t="s">
        <v>573</v>
      </c>
      <c r="D74" s="11"/>
      <c r="E74" s="11"/>
      <c r="F74" s="148"/>
      <c r="G74" s="148"/>
      <c r="H74" s="148"/>
      <c r="I74" s="148"/>
      <c r="J74" s="148"/>
      <c r="K74" s="148"/>
      <c r="L74" s="148"/>
      <c r="M74" s="148"/>
      <c r="N74" s="148"/>
      <c r="O74" s="148"/>
      <c r="P74" s="148"/>
      <c r="Q74" s="148"/>
      <c r="R74" s="148"/>
      <c r="S74" s="148"/>
      <c r="T74" s="148"/>
      <c r="U74" s="148"/>
      <c r="V74" s="149"/>
      <c r="W74" s="99"/>
      <c r="X74" s="101"/>
      <c r="Y74" s="101"/>
      <c r="Z74" s="102"/>
      <c r="AA74" s="101"/>
    </row>
    <row r="75" spans="1:81" ht="15.75" x14ac:dyDescent="0.25">
      <c r="A75" s="135" t="s">
        <v>279</v>
      </c>
      <c r="B75" s="141" t="s">
        <v>574</v>
      </c>
      <c r="D75" s="11"/>
      <c r="E75" s="11"/>
      <c r="F75" s="148"/>
      <c r="G75" s="148"/>
      <c r="H75" s="148"/>
      <c r="I75" s="148"/>
      <c r="J75" s="148"/>
      <c r="K75" s="148"/>
      <c r="L75" s="148"/>
      <c r="M75" s="148"/>
      <c r="N75" s="148"/>
      <c r="O75" s="148"/>
      <c r="P75" s="148"/>
      <c r="Q75" s="148"/>
      <c r="R75" s="148"/>
      <c r="S75" s="148"/>
      <c r="T75" s="148"/>
      <c r="U75" s="148"/>
      <c r="V75" s="149"/>
      <c r="W75" s="99"/>
      <c r="X75" s="101"/>
      <c r="Y75" s="101"/>
      <c r="Z75" s="102"/>
      <c r="AA75" s="101"/>
    </row>
    <row r="76" spans="1:81" ht="16.5" thickBot="1" x14ac:dyDescent="0.3">
      <c r="A76" s="150" t="s">
        <v>322</v>
      </c>
      <c r="B76" s="151" t="s">
        <v>575</v>
      </c>
      <c r="D76" s="11"/>
      <c r="E76" s="11"/>
      <c r="F76" s="148"/>
      <c r="G76" s="148"/>
      <c r="H76" s="148"/>
      <c r="I76" s="148"/>
      <c r="J76" s="148"/>
      <c r="K76" s="148"/>
      <c r="L76" s="148"/>
      <c r="M76" s="148"/>
      <c r="N76" s="148"/>
      <c r="O76" s="148"/>
      <c r="P76" s="148"/>
      <c r="Q76" s="148"/>
      <c r="R76" s="148"/>
      <c r="S76" s="148"/>
      <c r="T76" s="152"/>
      <c r="U76" s="152"/>
      <c r="V76" s="153"/>
      <c r="W76" s="112"/>
      <c r="X76" s="101"/>
      <c r="Y76" s="101"/>
      <c r="Z76" s="102"/>
      <c r="AA76" s="101"/>
    </row>
    <row r="77" spans="1:81" x14ac:dyDescent="0.2">
      <c r="D77" s="11"/>
      <c r="E77" s="11"/>
      <c r="F77" s="148"/>
      <c r="G77" s="148"/>
      <c r="H77" s="148"/>
      <c r="I77" s="148"/>
      <c r="J77" s="148"/>
      <c r="K77" s="148"/>
      <c r="L77" s="148"/>
      <c r="M77" s="148"/>
      <c r="N77" s="148"/>
      <c r="O77" s="148"/>
      <c r="P77" s="148"/>
      <c r="Q77" s="148"/>
      <c r="R77" s="148"/>
      <c r="S77" s="148"/>
      <c r="T77" s="152"/>
      <c r="U77" s="152"/>
      <c r="V77" s="153"/>
      <c r="W77" s="112"/>
      <c r="X77" s="97"/>
      <c r="Y77" s="97"/>
      <c r="Z77" s="154"/>
      <c r="AA77" s="97"/>
    </row>
    <row r="78" spans="1:81" ht="15" x14ac:dyDescent="0.25">
      <c r="B78" s="97"/>
      <c r="D78" s="155"/>
      <c r="E78" s="156"/>
      <c r="F78" s="157"/>
      <c r="G78" s="157"/>
      <c r="H78" s="157"/>
      <c r="I78" s="158"/>
      <c r="J78" s="158"/>
      <c r="K78" s="158"/>
      <c r="L78" s="158"/>
      <c r="M78" s="158"/>
      <c r="N78" s="158"/>
      <c r="O78" s="158"/>
      <c r="P78" s="148"/>
      <c r="Q78" s="148"/>
      <c r="R78" s="148"/>
      <c r="S78" s="148"/>
      <c r="T78" s="152"/>
      <c r="U78" s="152"/>
      <c r="W78" s="160"/>
      <c r="X78" s="97"/>
      <c r="Y78" s="97"/>
      <c r="Z78" s="154"/>
      <c r="AA78" s="97"/>
    </row>
    <row r="79" spans="1:81" x14ac:dyDescent="0.2">
      <c r="B79" s="97"/>
      <c r="J79" s="152"/>
      <c r="K79" s="152"/>
      <c r="L79" s="152"/>
      <c r="M79" s="152"/>
      <c r="N79" s="152"/>
      <c r="O79" s="152"/>
      <c r="P79" s="152"/>
      <c r="Q79" s="152"/>
      <c r="R79" s="152"/>
      <c r="S79" s="152"/>
      <c r="T79" s="152"/>
      <c r="U79" s="152"/>
      <c r="W79" s="160"/>
      <c r="X79" s="97"/>
      <c r="Y79" s="97"/>
      <c r="Z79" s="154"/>
      <c r="AA79" s="97"/>
    </row>
    <row r="80" spans="1:81" x14ac:dyDescent="0.2">
      <c r="J80" s="152"/>
      <c r="K80" s="152"/>
      <c r="L80" s="152"/>
      <c r="M80" s="152"/>
      <c r="N80" s="152"/>
      <c r="O80" s="152"/>
      <c r="P80" s="152"/>
      <c r="Q80" s="152"/>
      <c r="R80" s="152"/>
      <c r="S80" s="152"/>
      <c r="T80" s="152"/>
      <c r="U80" s="152"/>
      <c r="X80" s="97"/>
      <c r="Y80" s="97"/>
      <c r="Z80" s="154"/>
      <c r="AA80" s="97"/>
    </row>
    <row r="81" spans="10:27" x14ac:dyDescent="0.2">
      <c r="J81" s="152"/>
      <c r="K81" s="152"/>
      <c r="L81" s="152"/>
      <c r="M81" s="152"/>
      <c r="N81" s="152"/>
      <c r="O81" s="152"/>
      <c r="P81" s="152"/>
      <c r="Q81" s="152"/>
      <c r="R81" s="152"/>
      <c r="S81" s="152"/>
      <c r="T81" s="152"/>
      <c r="U81" s="152"/>
      <c r="X81" s="97"/>
      <c r="Y81" s="97"/>
      <c r="Z81" s="154"/>
      <c r="AA81" s="97"/>
    </row>
    <row r="82" spans="10:27" x14ac:dyDescent="0.2">
      <c r="J82" s="152"/>
      <c r="K82" s="152"/>
      <c r="L82" s="152"/>
      <c r="M82" s="152"/>
      <c r="N82" s="152"/>
      <c r="O82" s="152"/>
      <c r="P82" s="152"/>
      <c r="Q82" s="152"/>
      <c r="R82" s="152"/>
      <c r="S82" s="152"/>
      <c r="T82" s="152"/>
      <c r="U82" s="152"/>
      <c r="X82" s="97"/>
      <c r="Y82" s="97"/>
      <c r="Z82" s="154"/>
      <c r="AA82" s="97"/>
    </row>
    <row r="83" spans="10:27" x14ac:dyDescent="0.2">
      <c r="X83" s="97"/>
      <c r="Y83" s="97"/>
      <c r="Z83" s="154"/>
      <c r="AA83" s="97"/>
    </row>
    <row r="84" spans="10:27" x14ac:dyDescent="0.2">
      <c r="X84" s="97"/>
      <c r="Y84" s="97"/>
      <c r="Z84" s="154"/>
      <c r="AA84" s="97"/>
    </row>
    <row r="85" spans="10:27" x14ac:dyDescent="0.2">
      <c r="X85" s="97"/>
      <c r="Y85" s="97"/>
      <c r="Z85" s="154"/>
      <c r="AA85" s="97"/>
    </row>
    <row r="86" spans="10:27" x14ac:dyDescent="0.2">
      <c r="X86" s="97"/>
      <c r="Y86" s="97"/>
      <c r="Z86" s="154"/>
      <c r="AA86" s="97"/>
    </row>
    <row r="87" spans="10:27" x14ac:dyDescent="0.2">
      <c r="X87" s="97"/>
      <c r="Y87" s="97"/>
      <c r="Z87" s="154"/>
      <c r="AA87" s="97"/>
    </row>
    <row r="88" spans="10:27" x14ac:dyDescent="0.2">
      <c r="X88" s="97"/>
      <c r="Y88" s="97"/>
      <c r="Z88" s="154"/>
      <c r="AA88" s="97"/>
    </row>
    <row r="89" spans="10:27" x14ac:dyDescent="0.2">
      <c r="X89" s="97"/>
      <c r="Y89" s="97"/>
      <c r="Z89" s="154"/>
      <c r="AA89" s="97"/>
    </row>
    <row r="90" spans="10:27" x14ac:dyDescent="0.2">
      <c r="X90" s="97"/>
      <c r="Y90" s="97"/>
      <c r="Z90" s="154"/>
      <c r="AA90" s="97"/>
    </row>
    <row r="91" spans="10:27" x14ac:dyDescent="0.2">
      <c r="X91" s="97"/>
      <c r="Y91" s="97"/>
      <c r="Z91" s="154"/>
      <c r="AA91" s="97"/>
    </row>
    <row r="92" spans="10:27" x14ac:dyDescent="0.2">
      <c r="X92" s="97"/>
      <c r="Y92" s="97"/>
      <c r="Z92" s="154"/>
      <c r="AA92" s="97"/>
    </row>
    <row r="93" spans="10:27" x14ac:dyDescent="0.2">
      <c r="X93" s="97"/>
      <c r="Y93" s="97"/>
      <c r="Z93" s="154"/>
      <c r="AA93" s="97"/>
    </row>
    <row r="94" spans="10:27" x14ac:dyDescent="0.2">
      <c r="X94" s="97"/>
      <c r="Y94" s="97"/>
      <c r="Z94" s="154"/>
      <c r="AA94" s="97"/>
    </row>
    <row r="95" spans="10:27" x14ac:dyDescent="0.2">
      <c r="X95" s="97"/>
      <c r="Y95" s="97"/>
      <c r="Z95" s="154"/>
      <c r="AA95" s="97"/>
    </row>
    <row r="96" spans="10:27" x14ac:dyDescent="0.2">
      <c r="X96" s="97"/>
      <c r="Y96" s="97"/>
      <c r="Z96" s="154"/>
      <c r="AA96" s="97"/>
    </row>
  </sheetData>
  <autoFilter ref="A4:AI64"/>
  <mergeCells count="26">
    <mergeCell ref="A67:B67"/>
    <mergeCell ref="A47:A50"/>
    <mergeCell ref="B47:B50"/>
    <mergeCell ref="A55:A57"/>
    <mergeCell ref="B55:B57"/>
    <mergeCell ref="G55:G57"/>
    <mergeCell ref="D66:E66"/>
    <mergeCell ref="A33:A35"/>
    <mergeCell ref="B33:B35"/>
    <mergeCell ref="A36:A42"/>
    <mergeCell ref="B36:B42"/>
    <mergeCell ref="A43:A45"/>
    <mergeCell ref="B43:B45"/>
    <mergeCell ref="AF2:AG2"/>
    <mergeCell ref="AH2:AI2"/>
    <mergeCell ref="AJ2:AK2"/>
    <mergeCell ref="A22:A24"/>
    <mergeCell ref="B22:B24"/>
    <mergeCell ref="A26:A29"/>
    <mergeCell ref="B26:B29"/>
    <mergeCell ref="E2:F2"/>
    <mergeCell ref="J2:S2"/>
    <mergeCell ref="X2:Y2"/>
    <mergeCell ref="Z2:AA2"/>
    <mergeCell ref="AB2:AC2"/>
    <mergeCell ref="AD2:AE2"/>
  </mergeCells>
  <printOptions headings="1"/>
  <pageMargins left="0.37" right="0.46" top="0.47" bottom="0.35433070866141736" header="0.64" footer="0.43307086614173229"/>
  <pageSetup paperSize="9" scale="16" orientation="landscape" r:id="rId1"/>
  <headerFooter alignWithMargins="0"/>
  <rowBreaks count="1" manualBreakCount="1">
    <brk id="20" max="2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1"/>
  <sheetViews>
    <sheetView workbookViewId="0">
      <pane ySplit="3" topLeftCell="A4" activePane="bottomLeft" state="frozen"/>
      <selection pane="bottomLeft" activeCell="A2" sqref="A2"/>
    </sheetView>
  </sheetViews>
  <sheetFormatPr defaultRowHeight="15" x14ac:dyDescent="0.25"/>
  <cols>
    <col min="1" max="1" width="13.7109375" customWidth="1"/>
    <col min="2" max="2" width="14.85546875" bestFit="1" customWidth="1"/>
    <col min="3" max="3" width="28.28515625" bestFit="1" customWidth="1"/>
    <col min="4" max="4" width="10.85546875" customWidth="1"/>
    <col min="5" max="5" width="9.85546875" customWidth="1"/>
    <col min="6" max="6" width="27.140625" customWidth="1"/>
  </cols>
  <sheetData>
    <row r="1" spans="1:8" x14ac:dyDescent="0.25">
      <c r="A1" t="s">
        <v>132</v>
      </c>
    </row>
    <row r="2" spans="1:8" x14ac:dyDescent="0.25">
      <c r="A2" s="5" t="s">
        <v>118</v>
      </c>
      <c r="B2" s="5" t="s">
        <v>117</v>
      </c>
      <c r="C2" s="6" t="s">
        <v>122</v>
      </c>
      <c r="D2" s="6"/>
      <c r="E2" s="6"/>
      <c r="F2" s="6" t="s">
        <v>123</v>
      </c>
      <c r="G2" s="6"/>
      <c r="H2" s="6"/>
    </row>
    <row r="3" spans="1:8" ht="63.75" x14ac:dyDescent="0.25">
      <c r="A3" s="7"/>
      <c r="B3" s="7"/>
      <c r="C3" s="7" t="s">
        <v>121</v>
      </c>
      <c r="D3" s="7" t="s">
        <v>120</v>
      </c>
      <c r="E3" s="7" t="s">
        <v>119</v>
      </c>
      <c r="F3" s="7" t="s">
        <v>121</v>
      </c>
      <c r="G3" s="7" t="s">
        <v>120</v>
      </c>
      <c r="H3" s="7" t="s">
        <v>119</v>
      </c>
    </row>
    <row r="4" spans="1:8" x14ac:dyDescent="0.25">
      <c r="A4" s="1" t="s">
        <v>0</v>
      </c>
      <c r="B4" s="2" t="s">
        <v>3</v>
      </c>
      <c r="C4" s="2" t="s">
        <v>4</v>
      </c>
      <c r="D4" s="2" t="s">
        <v>5</v>
      </c>
      <c r="E4" s="2" t="s">
        <v>6</v>
      </c>
      <c r="F4" s="3" t="s">
        <v>129</v>
      </c>
      <c r="G4" s="3" t="s">
        <v>90</v>
      </c>
      <c r="H4" s="3" t="s">
        <v>95</v>
      </c>
    </row>
    <row r="5" spans="1:8" x14ac:dyDescent="0.25">
      <c r="A5" s="1" t="s">
        <v>1</v>
      </c>
      <c r="B5" s="2" t="s">
        <v>7</v>
      </c>
      <c r="C5" s="2" t="s">
        <v>8</v>
      </c>
      <c r="D5" s="2" t="s">
        <v>9</v>
      </c>
      <c r="E5" s="2" t="s">
        <v>10</v>
      </c>
      <c r="F5" s="2" t="s">
        <v>8</v>
      </c>
      <c r="G5" s="2" t="s">
        <v>9</v>
      </c>
      <c r="H5" s="2" t="s">
        <v>10</v>
      </c>
    </row>
    <row r="6" spans="1:8" x14ac:dyDescent="0.25">
      <c r="A6" s="1" t="s">
        <v>2</v>
      </c>
      <c r="B6" s="2" t="s">
        <v>11</v>
      </c>
      <c r="C6" s="2" t="s">
        <v>8</v>
      </c>
      <c r="D6" s="2" t="s">
        <v>9</v>
      </c>
      <c r="E6" s="2" t="s">
        <v>12</v>
      </c>
      <c r="F6" s="2" t="s">
        <v>8</v>
      </c>
      <c r="G6" s="2" t="s">
        <v>9</v>
      </c>
      <c r="H6" s="2" t="s">
        <v>96</v>
      </c>
    </row>
    <row r="7" spans="1:8" x14ac:dyDescent="0.25">
      <c r="A7" s="1" t="s">
        <v>13</v>
      </c>
      <c r="B7" s="2" t="s">
        <v>11</v>
      </c>
      <c r="C7" s="2" t="s">
        <v>8</v>
      </c>
      <c r="D7" s="2" t="s">
        <v>14</v>
      </c>
      <c r="E7" s="2" t="s">
        <v>10</v>
      </c>
      <c r="F7" s="3" t="s">
        <v>8</v>
      </c>
      <c r="G7" s="3" t="s">
        <v>90</v>
      </c>
      <c r="H7" s="3" t="s">
        <v>10</v>
      </c>
    </row>
    <row r="8" spans="1:8" ht="25.5" x14ac:dyDescent="0.25">
      <c r="A8" s="1" t="s">
        <v>15</v>
      </c>
      <c r="B8" s="2" t="s">
        <v>7</v>
      </c>
      <c r="C8" s="2" t="s">
        <v>17</v>
      </c>
      <c r="D8" s="2" t="s">
        <v>14</v>
      </c>
      <c r="E8" s="2" t="s">
        <v>106</v>
      </c>
      <c r="F8" s="2" t="s">
        <v>17</v>
      </c>
      <c r="G8" s="3" t="s">
        <v>92</v>
      </c>
      <c r="H8" s="3" t="s">
        <v>94</v>
      </c>
    </row>
    <row r="9" spans="1:8" ht="25.5" x14ac:dyDescent="0.25">
      <c r="A9" s="1" t="s">
        <v>16</v>
      </c>
      <c r="B9" s="2" t="s">
        <v>7</v>
      </c>
      <c r="C9" s="2" t="s">
        <v>18</v>
      </c>
      <c r="D9" s="2" t="s">
        <v>5</v>
      </c>
      <c r="E9" s="2" t="s">
        <v>10</v>
      </c>
      <c r="F9" s="2" t="s">
        <v>18</v>
      </c>
      <c r="G9" s="2" t="s">
        <v>91</v>
      </c>
      <c r="H9" s="2" t="s">
        <v>10</v>
      </c>
    </row>
    <row r="10" spans="1:8" x14ac:dyDescent="0.25">
      <c r="A10" s="1" t="s">
        <v>19</v>
      </c>
      <c r="B10" s="2" t="s">
        <v>11</v>
      </c>
      <c r="C10" s="2" t="s">
        <v>20</v>
      </c>
      <c r="D10" s="2" t="s">
        <v>21</v>
      </c>
      <c r="E10" s="2" t="s">
        <v>22</v>
      </c>
      <c r="F10" s="2" t="s">
        <v>81</v>
      </c>
      <c r="G10" s="2" t="s">
        <v>98</v>
      </c>
      <c r="H10" s="2" t="s">
        <v>97</v>
      </c>
    </row>
    <row r="11" spans="1:8" x14ac:dyDescent="0.25">
      <c r="A11" s="1" t="s">
        <v>23</v>
      </c>
      <c r="B11" s="2" t="s">
        <v>7</v>
      </c>
      <c r="C11" s="2" t="s">
        <v>25</v>
      </c>
      <c r="D11" s="3" t="s">
        <v>40</v>
      </c>
      <c r="E11" s="2" t="s">
        <v>10</v>
      </c>
      <c r="F11" s="2" t="s">
        <v>25</v>
      </c>
      <c r="G11" s="3" t="s">
        <v>40</v>
      </c>
      <c r="H11" s="2" t="s">
        <v>10</v>
      </c>
    </row>
    <row r="12" spans="1:8" x14ac:dyDescent="0.25">
      <c r="A12" s="1" t="s">
        <v>24</v>
      </c>
      <c r="B12" s="2" t="s">
        <v>7</v>
      </c>
      <c r="C12" s="2" t="s">
        <v>8</v>
      </c>
      <c r="D12" s="2" t="s">
        <v>26</v>
      </c>
      <c r="E12" s="2" t="s">
        <v>10</v>
      </c>
      <c r="F12" s="2" t="s">
        <v>8</v>
      </c>
      <c r="G12" s="2" t="s">
        <v>12</v>
      </c>
      <c r="H12" s="2" t="s">
        <v>10</v>
      </c>
    </row>
    <row r="13" spans="1:8" x14ac:dyDescent="0.25">
      <c r="A13" s="1" t="s">
        <v>27</v>
      </c>
      <c r="B13" s="2" t="s">
        <v>11</v>
      </c>
      <c r="C13" s="2" t="s">
        <v>8</v>
      </c>
      <c r="D13" s="2" t="s">
        <v>26</v>
      </c>
      <c r="E13" s="2" t="s">
        <v>10</v>
      </c>
      <c r="F13" s="2" t="s">
        <v>8</v>
      </c>
      <c r="G13" s="2" t="s">
        <v>93</v>
      </c>
      <c r="H13" s="2" t="s">
        <v>10</v>
      </c>
    </row>
    <row r="14" spans="1:8" ht="25.5" x14ac:dyDescent="0.25">
      <c r="A14" s="1" t="s">
        <v>28</v>
      </c>
      <c r="B14" s="2" t="s">
        <v>7</v>
      </c>
      <c r="C14" s="2" t="s">
        <v>29</v>
      </c>
      <c r="D14" s="2" t="s">
        <v>30</v>
      </c>
      <c r="E14" s="2" t="s">
        <v>22</v>
      </c>
      <c r="F14" s="2" t="s">
        <v>130</v>
      </c>
      <c r="G14" s="2" t="s">
        <v>26</v>
      </c>
      <c r="H14" s="2" t="s">
        <v>99</v>
      </c>
    </row>
    <row r="15" spans="1:8" x14ac:dyDescent="0.25">
      <c r="A15" s="1" t="s">
        <v>31</v>
      </c>
      <c r="B15" s="2" t="s">
        <v>7</v>
      </c>
      <c r="C15" s="2" t="s">
        <v>32</v>
      </c>
      <c r="D15" s="2" t="s">
        <v>6</v>
      </c>
      <c r="E15" s="2" t="s">
        <v>10</v>
      </c>
      <c r="F15" s="2" t="s">
        <v>32</v>
      </c>
      <c r="G15" s="2" t="s">
        <v>85</v>
      </c>
      <c r="H15" s="2" t="s">
        <v>10</v>
      </c>
    </row>
    <row r="16" spans="1:8" x14ac:dyDescent="0.25">
      <c r="A16" s="1" t="s">
        <v>33</v>
      </c>
      <c r="B16" s="2" t="s">
        <v>7</v>
      </c>
      <c r="C16" s="2" t="s">
        <v>8</v>
      </c>
      <c r="D16" s="2" t="s">
        <v>34</v>
      </c>
      <c r="E16" s="2" t="s">
        <v>34</v>
      </c>
      <c r="F16" s="2" t="s">
        <v>8</v>
      </c>
      <c r="G16" s="2" t="s">
        <v>36</v>
      </c>
      <c r="H16" s="2" t="s">
        <v>22</v>
      </c>
    </row>
    <row r="17" spans="1:8" x14ac:dyDescent="0.25">
      <c r="A17" s="4" t="s">
        <v>35</v>
      </c>
      <c r="B17" s="3" t="s">
        <v>7</v>
      </c>
      <c r="C17" s="3" t="s">
        <v>8</v>
      </c>
      <c r="D17" s="3" t="s">
        <v>36</v>
      </c>
      <c r="E17" s="3" t="s">
        <v>37</v>
      </c>
      <c r="F17" s="3" t="s">
        <v>8</v>
      </c>
      <c r="G17" s="3" t="s">
        <v>5</v>
      </c>
      <c r="H17" s="3" t="s">
        <v>100</v>
      </c>
    </row>
    <row r="18" spans="1:8" x14ac:dyDescent="0.25">
      <c r="A18" s="1" t="s">
        <v>124</v>
      </c>
      <c r="B18" s="2" t="s">
        <v>11</v>
      </c>
      <c r="C18" s="2" t="s">
        <v>8</v>
      </c>
      <c r="D18" s="2" t="s">
        <v>40</v>
      </c>
      <c r="E18" s="2" t="s">
        <v>40</v>
      </c>
      <c r="F18" s="2" t="s">
        <v>8</v>
      </c>
      <c r="G18" s="2" t="s">
        <v>40</v>
      </c>
      <c r="H18" s="2" t="s">
        <v>101</v>
      </c>
    </row>
    <row r="19" spans="1:8" x14ac:dyDescent="0.25">
      <c r="A19" s="1" t="s">
        <v>38</v>
      </c>
      <c r="B19" s="2" t="s">
        <v>11</v>
      </c>
      <c r="C19" s="2" t="s">
        <v>41</v>
      </c>
      <c r="D19" s="2" t="s">
        <v>42</v>
      </c>
      <c r="E19" s="2" t="s">
        <v>106</v>
      </c>
      <c r="F19" s="2" t="s">
        <v>41</v>
      </c>
      <c r="G19" s="2" t="s">
        <v>12</v>
      </c>
      <c r="H19" s="2" t="s">
        <v>102</v>
      </c>
    </row>
    <row r="20" spans="1:8" x14ac:dyDescent="0.25">
      <c r="A20" s="1" t="s">
        <v>39</v>
      </c>
      <c r="B20" s="2" t="s">
        <v>7</v>
      </c>
      <c r="C20" s="2" t="s">
        <v>41</v>
      </c>
      <c r="D20" s="2" t="s">
        <v>6</v>
      </c>
      <c r="E20" s="2" t="s">
        <v>6</v>
      </c>
      <c r="F20" s="2" t="s">
        <v>41</v>
      </c>
      <c r="G20" s="2" t="s">
        <v>91</v>
      </c>
      <c r="H20" s="2" t="s">
        <v>103</v>
      </c>
    </row>
    <row r="21" spans="1:8" x14ac:dyDescent="0.25">
      <c r="A21" s="1" t="s">
        <v>43</v>
      </c>
      <c r="B21" s="2" t="s">
        <v>3</v>
      </c>
      <c r="C21" s="3" t="s">
        <v>44</v>
      </c>
      <c r="D21" s="2" t="s">
        <v>45</v>
      </c>
      <c r="E21" s="2" t="s">
        <v>40</v>
      </c>
      <c r="F21" s="3" t="s">
        <v>41</v>
      </c>
      <c r="G21" s="2" t="s">
        <v>26</v>
      </c>
      <c r="H21" s="2" t="s">
        <v>96</v>
      </c>
    </row>
    <row r="22" spans="1:8" x14ac:dyDescent="0.25">
      <c r="A22" s="1" t="s">
        <v>46</v>
      </c>
      <c r="B22" s="2" t="s">
        <v>3</v>
      </c>
      <c r="C22" s="2" t="s">
        <v>25</v>
      </c>
      <c r="D22" s="2" t="s">
        <v>128</v>
      </c>
      <c r="E22" s="2" t="s">
        <v>10</v>
      </c>
      <c r="F22" s="2" t="s">
        <v>8</v>
      </c>
      <c r="G22" s="2" t="s">
        <v>104</v>
      </c>
      <c r="H22" s="2" t="s">
        <v>10</v>
      </c>
    </row>
    <row r="23" spans="1:8" x14ac:dyDescent="0.25">
      <c r="A23" s="1" t="s">
        <v>47</v>
      </c>
      <c r="B23" s="2" t="s">
        <v>3</v>
      </c>
      <c r="C23" s="3" t="s">
        <v>48</v>
      </c>
      <c r="D23" s="2" t="s">
        <v>70</v>
      </c>
      <c r="E23" s="2" t="s">
        <v>10</v>
      </c>
      <c r="F23" s="3" t="s">
        <v>48</v>
      </c>
      <c r="G23" s="2" t="s">
        <v>106</v>
      </c>
      <c r="H23" s="2" t="s">
        <v>10</v>
      </c>
    </row>
    <row r="24" spans="1:8" x14ac:dyDescent="0.25">
      <c r="A24" s="1" t="s">
        <v>49</v>
      </c>
      <c r="B24" s="2" t="s">
        <v>7</v>
      </c>
      <c r="C24" s="3" t="s">
        <v>48</v>
      </c>
      <c r="D24" s="2" t="s">
        <v>106</v>
      </c>
      <c r="E24" s="2" t="s">
        <v>10</v>
      </c>
      <c r="F24" s="3" t="s">
        <v>105</v>
      </c>
      <c r="G24" s="2" t="s">
        <v>107</v>
      </c>
      <c r="H24" s="2" t="s">
        <v>10</v>
      </c>
    </row>
    <row r="25" spans="1:8" x14ac:dyDescent="0.25">
      <c r="A25" s="1" t="s">
        <v>50</v>
      </c>
      <c r="B25" s="2" t="s">
        <v>11</v>
      </c>
      <c r="C25" s="2" t="s">
        <v>8</v>
      </c>
      <c r="D25" s="2" t="s">
        <v>128</v>
      </c>
      <c r="E25" s="2" t="s">
        <v>10</v>
      </c>
      <c r="F25" s="2" t="s">
        <v>8</v>
      </c>
      <c r="G25" s="2">
        <v>1</v>
      </c>
      <c r="H25" s="2" t="s">
        <v>10</v>
      </c>
    </row>
    <row r="26" spans="1:8" x14ac:dyDescent="0.25">
      <c r="A26" s="1" t="s">
        <v>51</v>
      </c>
      <c r="B26" s="3" t="s">
        <v>7</v>
      </c>
      <c r="C26" s="3" t="s">
        <v>53</v>
      </c>
      <c r="D26" s="3" t="s">
        <v>108</v>
      </c>
      <c r="E26" s="3" t="s">
        <v>10</v>
      </c>
      <c r="F26" s="3" t="s">
        <v>53</v>
      </c>
      <c r="G26" s="3" t="s">
        <v>108</v>
      </c>
      <c r="H26" s="3" t="s">
        <v>10</v>
      </c>
    </row>
    <row r="27" spans="1:8" x14ac:dyDescent="0.25">
      <c r="A27" s="1" t="s">
        <v>52</v>
      </c>
      <c r="B27" s="2" t="s">
        <v>7</v>
      </c>
      <c r="C27" s="2" t="s">
        <v>25</v>
      </c>
      <c r="D27" s="2" t="s">
        <v>128</v>
      </c>
      <c r="E27" s="2" t="s">
        <v>10</v>
      </c>
      <c r="F27" s="2" t="s">
        <v>8</v>
      </c>
      <c r="G27" s="2" t="s">
        <v>9</v>
      </c>
      <c r="H27" s="2" t="s">
        <v>10</v>
      </c>
    </row>
    <row r="28" spans="1:8" x14ac:dyDescent="0.25">
      <c r="A28" s="1" t="s">
        <v>54</v>
      </c>
      <c r="B28" s="2" t="s">
        <v>11</v>
      </c>
      <c r="C28" s="2" t="s">
        <v>4</v>
      </c>
      <c r="D28" s="2" t="s">
        <v>56</v>
      </c>
      <c r="E28" s="2" t="s">
        <v>10</v>
      </c>
      <c r="F28" s="2" t="s">
        <v>81</v>
      </c>
      <c r="G28" s="2" t="s">
        <v>109</v>
      </c>
      <c r="H28" s="2" t="s">
        <v>10</v>
      </c>
    </row>
    <row r="29" spans="1:8" x14ac:dyDescent="0.25">
      <c r="A29" s="1" t="s">
        <v>55</v>
      </c>
      <c r="B29" s="2" t="s">
        <v>11</v>
      </c>
      <c r="C29" s="2" t="s">
        <v>8</v>
      </c>
      <c r="D29" s="2" t="s">
        <v>70</v>
      </c>
      <c r="E29" s="2" t="s">
        <v>10</v>
      </c>
      <c r="F29" s="2" t="s">
        <v>8</v>
      </c>
      <c r="G29" s="2" t="s">
        <v>110</v>
      </c>
      <c r="H29" s="2" t="s">
        <v>10</v>
      </c>
    </row>
    <row r="30" spans="1:8" x14ac:dyDescent="0.25">
      <c r="A30" s="1" t="s">
        <v>57</v>
      </c>
      <c r="B30" s="2" t="s">
        <v>7</v>
      </c>
      <c r="C30" s="3" t="s">
        <v>53</v>
      </c>
      <c r="D30" s="2" t="s">
        <v>12</v>
      </c>
      <c r="E30" s="2" t="s">
        <v>10</v>
      </c>
      <c r="F30" s="3" t="s">
        <v>53</v>
      </c>
      <c r="G30" s="2" t="s">
        <v>111</v>
      </c>
      <c r="H30" s="2" t="s">
        <v>10</v>
      </c>
    </row>
    <row r="31" spans="1:8" x14ac:dyDescent="0.25">
      <c r="A31" s="1" t="s">
        <v>58</v>
      </c>
      <c r="B31" s="2" t="s">
        <v>7</v>
      </c>
      <c r="C31" s="2" t="s">
        <v>59</v>
      </c>
      <c r="D31" s="2" t="s">
        <v>60</v>
      </c>
      <c r="E31" s="2" t="s">
        <v>10</v>
      </c>
      <c r="F31" s="2" t="s">
        <v>59</v>
      </c>
      <c r="G31" s="2" t="s">
        <v>112</v>
      </c>
      <c r="H31" s="2" t="s">
        <v>10</v>
      </c>
    </row>
    <row r="32" spans="1:8" x14ac:dyDescent="0.25">
      <c r="A32" s="1" t="s">
        <v>61</v>
      </c>
      <c r="B32" s="2" t="s">
        <v>7</v>
      </c>
      <c r="C32" s="2" t="s">
        <v>59</v>
      </c>
      <c r="D32" s="2" t="s">
        <v>62</v>
      </c>
      <c r="E32" s="2" t="s">
        <v>10</v>
      </c>
      <c r="F32" s="2" t="s">
        <v>59</v>
      </c>
      <c r="G32" s="2" t="s">
        <v>62</v>
      </c>
      <c r="H32" s="2" t="s">
        <v>10</v>
      </c>
    </row>
    <row r="33" spans="1:8" x14ac:dyDescent="0.25">
      <c r="A33" s="1" t="s">
        <v>125</v>
      </c>
      <c r="B33" s="2" t="s">
        <v>7</v>
      </c>
      <c r="C33" s="2" t="s">
        <v>8</v>
      </c>
      <c r="D33" s="2" t="s">
        <v>12</v>
      </c>
      <c r="E33" s="2" t="s">
        <v>10</v>
      </c>
      <c r="F33" s="2" t="s">
        <v>8</v>
      </c>
      <c r="G33" s="2" t="s">
        <v>40</v>
      </c>
      <c r="H33" s="2" t="s">
        <v>10</v>
      </c>
    </row>
    <row r="34" spans="1:8" x14ac:dyDescent="0.25">
      <c r="A34" s="1" t="s">
        <v>126</v>
      </c>
      <c r="B34" s="2" t="s">
        <v>7</v>
      </c>
      <c r="C34" s="2" t="s">
        <v>8</v>
      </c>
      <c r="D34" s="2" t="s">
        <v>42</v>
      </c>
      <c r="E34" s="2" t="s">
        <v>10</v>
      </c>
      <c r="F34" s="2" t="s">
        <v>8</v>
      </c>
      <c r="G34" s="2" t="s">
        <v>113</v>
      </c>
      <c r="H34" s="2" t="s">
        <v>10</v>
      </c>
    </row>
    <row r="35" spans="1:8" x14ac:dyDescent="0.25">
      <c r="A35" s="1" t="s">
        <v>127</v>
      </c>
      <c r="B35" s="2" t="s">
        <v>7</v>
      </c>
      <c r="C35" s="2" t="s">
        <v>8</v>
      </c>
      <c r="D35" s="2" t="s">
        <v>63</v>
      </c>
      <c r="E35" s="2" t="s">
        <v>10</v>
      </c>
      <c r="F35" s="2" t="s">
        <v>8</v>
      </c>
      <c r="G35" s="2" t="s">
        <v>6</v>
      </c>
      <c r="H35" s="2" t="s">
        <v>10</v>
      </c>
    </row>
    <row r="36" spans="1:8" x14ac:dyDescent="0.25">
      <c r="A36" s="1" t="s">
        <v>64</v>
      </c>
      <c r="B36" s="2" t="s">
        <v>11</v>
      </c>
      <c r="C36" s="2" t="s">
        <v>8</v>
      </c>
      <c r="D36" s="2" t="s">
        <v>65</v>
      </c>
      <c r="E36" s="2" t="s">
        <v>10</v>
      </c>
      <c r="F36" s="2" t="s">
        <v>8</v>
      </c>
      <c r="G36" s="2" t="s">
        <v>42</v>
      </c>
      <c r="H36" s="2" t="s">
        <v>10</v>
      </c>
    </row>
    <row r="37" spans="1:8" x14ac:dyDescent="0.25">
      <c r="A37" s="1" t="s">
        <v>66</v>
      </c>
      <c r="B37" s="2" t="s">
        <v>7</v>
      </c>
      <c r="C37" s="2" t="s">
        <v>8</v>
      </c>
      <c r="D37" s="2" t="s">
        <v>70</v>
      </c>
      <c r="E37" s="2" t="s">
        <v>10</v>
      </c>
      <c r="F37" s="2" t="s">
        <v>8</v>
      </c>
      <c r="G37" s="2" t="s">
        <v>104</v>
      </c>
      <c r="H37" s="2" t="s">
        <v>10</v>
      </c>
    </row>
    <row r="38" spans="1:8" x14ac:dyDescent="0.25">
      <c r="A38" s="1" t="s">
        <v>67</v>
      </c>
      <c r="B38" s="2" t="s">
        <v>11</v>
      </c>
      <c r="C38" s="2" t="s">
        <v>8</v>
      </c>
      <c r="D38" s="2" t="s">
        <v>71</v>
      </c>
      <c r="E38" s="2" t="s">
        <v>10</v>
      </c>
      <c r="F38" s="2" t="s">
        <v>8</v>
      </c>
      <c r="G38" s="2" t="s">
        <v>114</v>
      </c>
      <c r="H38" s="2" t="s">
        <v>10</v>
      </c>
    </row>
    <row r="39" spans="1:8" x14ac:dyDescent="0.25">
      <c r="A39" s="1" t="s">
        <v>68</v>
      </c>
      <c r="B39" s="2" t="s">
        <v>7</v>
      </c>
      <c r="C39" s="2" t="s">
        <v>8</v>
      </c>
      <c r="D39" s="2" t="s">
        <v>71</v>
      </c>
      <c r="E39" s="2" t="s">
        <v>10</v>
      </c>
      <c r="F39" s="2" t="s">
        <v>8</v>
      </c>
      <c r="G39" s="2" t="s">
        <v>107</v>
      </c>
      <c r="H39" s="2" t="s">
        <v>10</v>
      </c>
    </row>
    <row r="40" spans="1:8" x14ac:dyDescent="0.25">
      <c r="A40" s="1" t="s">
        <v>69</v>
      </c>
      <c r="B40" s="2" t="s">
        <v>7</v>
      </c>
      <c r="C40" s="2" t="s">
        <v>8</v>
      </c>
      <c r="D40" s="2" t="s">
        <v>72</v>
      </c>
      <c r="E40" s="2" t="s">
        <v>10</v>
      </c>
      <c r="F40" s="2" t="s">
        <v>8</v>
      </c>
      <c r="G40" s="2" t="s">
        <v>114</v>
      </c>
      <c r="H40" s="2" t="s">
        <v>10</v>
      </c>
    </row>
    <row r="41" spans="1:8" x14ac:dyDescent="0.25">
      <c r="A41" s="1" t="s">
        <v>73</v>
      </c>
      <c r="B41" s="2" t="s">
        <v>11</v>
      </c>
      <c r="C41" s="2" t="s">
        <v>8</v>
      </c>
      <c r="D41" s="2" t="s">
        <v>74</v>
      </c>
      <c r="E41" s="2" t="s">
        <v>10</v>
      </c>
      <c r="F41" s="2" t="s">
        <v>8</v>
      </c>
      <c r="G41" s="2" t="s">
        <v>113</v>
      </c>
      <c r="H41" s="2" t="s">
        <v>10</v>
      </c>
    </row>
    <row r="42" spans="1:8" x14ac:dyDescent="0.25">
      <c r="A42" s="1" t="s">
        <v>75</v>
      </c>
      <c r="B42" s="2" t="s">
        <v>7</v>
      </c>
      <c r="C42" s="2" t="s">
        <v>8</v>
      </c>
      <c r="D42" s="2" t="s">
        <v>76</v>
      </c>
      <c r="E42" s="2" t="s">
        <v>10</v>
      </c>
      <c r="F42" s="2" t="s">
        <v>8</v>
      </c>
      <c r="G42" s="2" t="s">
        <v>74</v>
      </c>
      <c r="H42" s="2" t="s">
        <v>10</v>
      </c>
    </row>
    <row r="43" spans="1:8" x14ac:dyDescent="0.25">
      <c r="A43" s="1" t="s">
        <v>77</v>
      </c>
      <c r="B43" s="2" t="s">
        <v>11</v>
      </c>
      <c r="C43" s="2" t="s">
        <v>8</v>
      </c>
      <c r="D43" s="2" t="s">
        <v>12</v>
      </c>
      <c r="E43" s="2" t="s">
        <v>10</v>
      </c>
      <c r="F43" s="2" t="s">
        <v>8</v>
      </c>
      <c r="G43" s="2" t="s">
        <v>104</v>
      </c>
      <c r="H43" s="2" t="s">
        <v>10</v>
      </c>
    </row>
    <row r="44" spans="1:8" x14ac:dyDescent="0.25">
      <c r="A44" s="1" t="s">
        <v>78</v>
      </c>
      <c r="B44" s="2" t="s">
        <v>11</v>
      </c>
      <c r="C44" s="2" t="s">
        <v>80</v>
      </c>
      <c r="D44" s="2" t="s">
        <v>37</v>
      </c>
      <c r="E44" s="2" t="s">
        <v>5</v>
      </c>
      <c r="F44" s="2" t="s">
        <v>131</v>
      </c>
      <c r="G44" s="2" t="s">
        <v>115</v>
      </c>
      <c r="H44" s="2" t="s">
        <v>42</v>
      </c>
    </row>
    <row r="45" spans="1:8" x14ac:dyDescent="0.25">
      <c r="A45" s="1" t="s">
        <v>79</v>
      </c>
      <c r="B45" s="2" t="s">
        <v>11</v>
      </c>
      <c r="C45" s="2" t="s">
        <v>81</v>
      </c>
      <c r="D45" s="2" t="s">
        <v>6</v>
      </c>
      <c r="E45" s="2" t="s">
        <v>6</v>
      </c>
      <c r="F45" s="2" t="s">
        <v>81</v>
      </c>
      <c r="G45" s="2" t="s">
        <v>5</v>
      </c>
      <c r="H45" s="2" t="s">
        <v>85</v>
      </c>
    </row>
    <row r="46" spans="1:8" x14ac:dyDescent="0.25">
      <c r="A46" s="1" t="s">
        <v>82</v>
      </c>
      <c r="B46" s="2" t="s">
        <v>7</v>
      </c>
      <c r="C46" s="2" t="s">
        <v>48</v>
      </c>
      <c r="D46" s="2" t="s">
        <v>42</v>
      </c>
      <c r="E46" s="2" t="s">
        <v>10</v>
      </c>
      <c r="F46" s="2" t="s">
        <v>48</v>
      </c>
      <c r="G46" s="2" t="s">
        <v>42</v>
      </c>
      <c r="H46" s="2" t="s">
        <v>10</v>
      </c>
    </row>
    <row r="47" spans="1:8" x14ac:dyDescent="0.25">
      <c r="A47" s="1" t="s">
        <v>83</v>
      </c>
      <c r="B47" s="2" t="s">
        <v>7</v>
      </c>
      <c r="C47" s="2" t="s">
        <v>81</v>
      </c>
      <c r="D47" s="2" t="s">
        <v>85</v>
      </c>
      <c r="E47" s="2" t="s">
        <v>10</v>
      </c>
      <c r="F47" s="2" t="s">
        <v>44</v>
      </c>
      <c r="G47" s="2" t="s">
        <v>112</v>
      </c>
      <c r="H47" s="2" t="s">
        <v>10</v>
      </c>
    </row>
    <row r="48" spans="1:8" x14ac:dyDescent="0.25">
      <c r="A48" s="1" t="s">
        <v>84</v>
      </c>
      <c r="B48" s="2" t="s">
        <v>11</v>
      </c>
      <c r="C48" s="2" t="s">
        <v>59</v>
      </c>
      <c r="D48" s="2" t="s">
        <v>106</v>
      </c>
      <c r="E48" s="2" t="s">
        <v>10</v>
      </c>
      <c r="F48" s="2" t="s">
        <v>116</v>
      </c>
      <c r="G48" s="2" t="s">
        <v>114</v>
      </c>
      <c r="H48" s="2" t="s">
        <v>10</v>
      </c>
    </row>
    <row r="49" spans="1:8" x14ac:dyDescent="0.25">
      <c r="A49" s="1" t="s">
        <v>86</v>
      </c>
      <c r="B49" s="2" t="s">
        <v>11</v>
      </c>
      <c r="C49" s="2" t="s">
        <v>8</v>
      </c>
      <c r="D49" s="2" t="s">
        <v>87</v>
      </c>
      <c r="E49" s="2" t="s">
        <v>10</v>
      </c>
      <c r="F49" s="2" t="s">
        <v>8</v>
      </c>
      <c r="G49" s="2" t="s">
        <v>87</v>
      </c>
      <c r="H49" s="2" t="s">
        <v>10</v>
      </c>
    </row>
    <row r="50" spans="1:8" x14ac:dyDescent="0.25">
      <c r="A50" s="1" t="s">
        <v>88</v>
      </c>
      <c r="B50" s="2" t="s">
        <v>11</v>
      </c>
      <c r="C50" s="3" t="s">
        <v>44</v>
      </c>
      <c r="D50" s="2" t="s">
        <v>70</v>
      </c>
      <c r="E50" s="2" t="s">
        <v>10</v>
      </c>
      <c r="F50" s="3" t="s">
        <v>53</v>
      </c>
      <c r="G50" s="2" t="s">
        <v>70</v>
      </c>
      <c r="H50" s="2" t="s">
        <v>10</v>
      </c>
    </row>
    <row r="51" spans="1:8" x14ac:dyDescent="0.25">
      <c r="A51" s="1" t="s">
        <v>89</v>
      </c>
      <c r="B51" s="2" t="s">
        <v>7</v>
      </c>
      <c r="C51" s="3" t="s">
        <v>44</v>
      </c>
      <c r="D51" s="3" t="s">
        <v>70</v>
      </c>
      <c r="E51" s="2" t="s">
        <v>10</v>
      </c>
      <c r="F51" s="3" t="s">
        <v>48</v>
      </c>
      <c r="G51" s="3" t="s">
        <v>70</v>
      </c>
      <c r="H51" s="2" t="s">
        <v>10</v>
      </c>
    </row>
  </sheetData>
  <autoFilter ref="A3:I51"/>
  <mergeCells count="2">
    <mergeCell ref="C2:E2"/>
    <mergeCell ref="F2:H2"/>
  </mergeCells>
  <pageMargins left="0.7" right="0.7" top="0.75" bottom="0.75" header="0.3" footer="0.3"/>
  <pageSetup paperSize="9" scale="9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2006-2016</vt:lpstr>
      <vt:lpstr>Lindude arvukuse näitajad 2007+</vt:lpstr>
      <vt:lpstr>'2006-2016'!Print_Area</vt:lpstr>
      <vt:lpstr>'Lindude arvukuse näitajad 2007+'!Print_Area</vt:lpstr>
      <vt:lpstr>'2006-2016'!Print_Titles</vt:lpstr>
    </vt:vector>
  </TitlesOfParts>
  <Company>Tallinna Linnakantselei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Meelis Uustal</dc:creator>
  <cp:lastModifiedBy>Meelis Uustal</cp:lastModifiedBy>
  <cp:lastPrinted>2019-11-29T07:18:39Z</cp:lastPrinted>
  <dcterms:created xsi:type="dcterms:W3CDTF">2019-11-29T07:17:11Z</dcterms:created>
  <dcterms:modified xsi:type="dcterms:W3CDTF">2019-12-03T12:23:47Z</dcterms:modified>
  <dc:title>lisa 6.xlsx</dc:title>
</cp:coreProperties>
</file>